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26433" documentId="8_{2BDC69D6-D1F6-4A5A-B20D-B9FA9DC3FEA0}" xr6:coauthVersionLast="47" xr6:coauthVersionMax="47" xr10:uidLastSave="{9DFE419D-4DED-47DF-B63F-E94AF07256F9}"/>
  <bookViews>
    <workbookView xWindow="-120" yWindow="-120" windowWidth="51840" windowHeight="21120" tabRatio="964"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KM1" sheetId="10" r:id="rId9"/>
    <sheet name="INS1" sheetId="210" r:id="rId10"/>
    <sheet name="INS2" sheetId="211" r:id="rId11"/>
    <sheet name="A02" sheetId="169" r:id="rId12"/>
    <sheet name="A03 " sheetId="247" r:id="rId13"/>
    <sheet name="LI1" sheetId="212" r:id="rId14"/>
    <sheet name="LI2" sheetId="213" r:id="rId15"/>
    <sheet name="LI3" sheetId="214" r:id="rId16"/>
    <sheet name="PV1" sheetId="215" r:id="rId17"/>
    <sheet name="CQ1" sheetId="157" r:id="rId18"/>
    <sheet name="CQ3" sheetId="216" r:id="rId19"/>
    <sheet name="CQ4" sheetId="163" r:id="rId20"/>
    <sheet name="CQ5" sheetId="164" r:id="rId21"/>
    <sheet name="CQ7" sheetId="161" r:id="rId22"/>
    <sheet name="CR1" sheetId="159" r:id="rId23"/>
    <sheet name="CR1-A" sheetId="93" r:id="rId24"/>
    <sheet name="CR2" sheetId="250" r:id="rId25"/>
    <sheet name="CR3" sheetId="110" r:id="rId26"/>
    <sheet name="CR4" sheetId="33" r:id="rId27"/>
    <sheet name="CR5" sheetId="34" r:id="rId28"/>
    <sheet name="CR6" sheetId="35" r:id="rId29"/>
    <sheet name="CR6-A" sheetId="222" r:id="rId30"/>
    <sheet name="CR7-A" sheetId="178" r:id="rId31"/>
    <sheet name="CR8" sheetId="13" r:id="rId32"/>
    <sheet name="CR9" sheetId="217" r:id="rId33"/>
    <sheet name="CR10" sheetId="209" r:id="rId34"/>
    <sheet name="CCR1" sheetId="37" r:id="rId35"/>
    <sheet name="CCR2" sheetId="38" r:id="rId36"/>
    <sheet name="CCR3" sheetId="40" r:id="rId37"/>
    <sheet name="CCR4" sheetId="41" r:id="rId38"/>
    <sheet name="CCR5" sheetId="183" r:id="rId39"/>
    <sheet name="CCR7" sheetId="185" r:id="rId40"/>
    <sheet name="CCR8" sheetId="39" r:id="rId41"/>
    <sheet name="MR1" sheetId="107" r:id="rId42"/>
    <sheet name="CCyB1 " sheetId="205" r:id="rId43"/>
    <sheet name="CCyB2" sheetId="204" r:id="rId44"/>
    <sheet name="LR1" sheetId="203" r:id="rId45"/>
    <sheet name="LR2" sheetId="202" r:id="rId46"/>
    <sheet name="LR3" sheetId="155" r:id="rId47"/>
    <sheet name="LIQ1" sheetId="201" r:id="rId48"/>
    <sheet name="LIQ2" sheetId="207" r:id="rId49"/>
    <sheet name="KM2" sheetId="148" r:id="rId50"/>
    <sheet name="TLAC1" sheetId="149" r:id="rId51"/>
    <sheet name="TLAC3b" sheetId="206" r:id="rId52"/>
    <sheet name="AE1" sheetId="218" r:id="rId53"/>
    <sheet name="AE2" sheetId="220" r:id="rId54"/>
    <sheet name="AE3" sheetId="219" r:id="rId55"/>
    <sheet name="OR1" sheetId="221" r:id="rId56"/>
    <sheet name="REMA" sheetId="232" r:id="rId57"/>
    <sheet name="REM1" sheetId="226" r:id="rId58"/>
    <sheet name="REM2" sheetId="228" r:id="rId59"/>
    <sheet name="REM3" sheetId="227" r:id="rId60"/>
    <sheet name="REM4" sheetId="230" r:id="rId61"/>
    <sheet name="REM5" sheetId="231" r:id="rId62"/>
    <sheet name="ESG Qualitative" sheetId="249" r:id="rId63"/>
    <sheet name="ESG1" sheetId="237" r:id="rId64"/>
    <sheet name="ESG2" sheetId="238" r:id="rId65"/>
    <sheet name="ESG3" sheetId="239" r:id="rId66"/>
    <sheet name="ESG4" sheetId="240" r:id="rId67"/>
    <sheet name="ESG5" sheetId="241" r:id="rId68"/>
    <sheet name="ESG6" sheetId="242" r:id="rId69"/>
    <sheet name="ESG7" sheetId="243" r:id="rId70"/>
    <sheet name="ESG8" sheetId="244" r:id="rId71"/>
    <sheet name="ESG9" sheetId="245" r:id="rId72"/>
    <sheet name="ESG10" sheetId="246" r:id="rId73"/>
    <sheet name="IRRBB1" sheetId="200" r:id="rId74"/>
    <sheet name="CCA" sheetId="248" r:id="rId75"/>
    <sheet name="CCA Footnotes" sheetId="235" r:id="rId76"/>
    <sheet name="Boligkreditt Key metrics " sheetId="223" r:id="rId77"/>
    <sheet name="Boligkreditt Credit Risk" sheetId="224" r:id="rId78"/>
    <sheet name="BACK" sheetId="17" r:id="rId79"/>
  </sheets>
  <definedNames>
    <definedName name="\a" localSheetId="52">#REF!</definedName>
    <definedName name="\a" localSheetId="53">#REF!</definedName>
    <definedName name="\a" localSheetId="54">#REF!</definedName>
    <definedName name="\a" localSheetId="77">#REF!</definedName>
    <definedName name="\a" localSheetId="18">#REF!</definedName>
    <definedName name="\a" localSheetId="32">#REF!</definedName>
    <definedName name="\a" localSheetId="9">#REF!</definedName>
    <definedName name="\a" localSheetId="10">#REF!</definedName>
    <definedName name="\a" localSheetId="13">#REF!</definedName>
    <definedName name="\a" localSheetId="14">#REF!</definedName>
    <definedName name="\a" localSheetId="15">#REF!</definedName>
    <definedName name="\a" localSheetId="55">#REF!</definedName>
    <definedName name="\a" localSheetId="16">#REF!</definedName>
    <definedName name="\a" localSheetId="57">#REF!</definedName>
    <definedName name="\a" localSheetId="58">#REF!</definedName>
    <definedName name="\a" localSheetId="59">#REF!</definedName>
    <definedName name="\a" localSheetId="51">#REF!</definedName>
    <definedName name="\a">#REF!</definedName>
    <definedName name="\b" localSheetId="52">#REF!</definedName>
    <definedName name="\b" localSheetId="53">#REF!</definedName>
    <definedName name="\b" localSheetId="54">#REF!</definedName>
    <definedName name="\b" localSheetId="77">#REF!</definedName>
    <definedName name="\b" localSheetId="18">#REF!</definedName>
    <definedName name="\b" localSheetId="32">#REF!</definedName>
    <definedName name="\b" localSheetId="9">#REF!</definedName>
    <definedName name="\b" localSheetId="10">#REF!</definedName>
    <definedName name="\b" localSheetId="13">#REF!</definedName>
    <definedName name="\b" localSheetId="14">#REF!</definedName>
    <definedName name="\b" localSheetId="15">#REF!</definedName>
    <definedName name="\b" localSheetId="55">#REF!</definedName>
    <definedName name="\b" localSheetId="16">#REF!</definedName>
    <definedName name="\b" localSheetId="57">#REF!</definedName>
    <definedName name="\b" localSheetId="58">#REF!</definedName>
    <definedName name="\b" localSheetId="59">#REF!</definedName>
    <definedName name="\b" localSheetId="51">#REF!</definedName>
    <definedName name="\b">#REF!</definedName>
    <definedName name="\c" localSheetId="52">#REF!</definedName>
    <definedName name="\c" localSheetId="53">#REF!</definedName>
    <definedName name="\c" localSheetId="54">#REF!</definedName>
    <definedName name="\c" localSheetId="77">#REF!</definedName>
    <definedName name="\c" localSheetId="18">#REF!</definedName>
    <definedName name="\c" localSheetId="32">#REF!</definedName>
    <definedName name="\c" localSheetId="9">#REF!</definedName>
    <definedName name="\c" localSheetId="10">#REF!</definedName>
    <definedName name="\c" localSheetId="13">#REF!</definedName>
    <definedName name="\c" localSheetId="14">#REF!</definedName>
    <definedName name="\c" localSheetId="15">#REF!</definedName>
    <definedName name="\c" localSheetId="55">#REF!</definedName>
    <definedName name="\c" localSheetId="16">#REF!</definedName>
    <definedName name="\c" localSheetId="57">#REF!</definedName>
    <definedName name="\c" localSheetId="58">#REF!</definedName>
    <definedName name="\c" localSheetId="59">#REF!</definedName>
    <definedName name="\c" localSheetId="51">#REF!</definedName>
    <definedName name="\c">#REF!</definedName>
    <definedName name="\d">#REF!</definedName>
    <definedName name="\e">#REF!</definedName>
    <definedName name="_xlnm._FilterDatabase" localSheetId="16" hidden="1">'PV1'!$B$13:$H$23</definedName>
    <definedName name="_ftnref1_50" localSheetId="74">#REF!</definedName>
    <definedName name="_ftnref1_50">#REF!</definedName>
    <definedName name="_ftnref1_50_10" localSheetId="74">#REF!</definedName>
    <definedName name="_ftnref1_50_10">#REF!</definedName>
    <definedName name="_ftnref1_50_15" localSheetId="74">#REF!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7">#REF!</definedName>
    <definedName name="a" localSheetId="58">#REF!</definedName>
    <definedName name="a" localSheetId="59">#REF!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57">#REF!</definedName>
    <definedName name="Basel12" localSheetId="58">#REF!</definedName>
    <definedName name="Basel12" localSheetId="59">#REF!</definedName>
    <definedName name="Basel12">#REF!</definedName>
    <definedName name="BEHOV" localSheetId="57">#REF!</definedName>
    <definedName name="BEHOV" localSheetId="58">#REF!</definedName>
    <definedName name="BEHOV" localSheetId="59">#REF!</definedName>
    <definedName name="BEHOV">#REF!</definedName>
    <definedName name="BT">#REF!</definedName>
    <definedName name="Carlos" localSheetId="57">#REF!</definedName>
    <definedName name="Carlos" localSheetId="58">#REF!</definedName>
    <definedName name="Carlos" localSheetId="59">#REF!</definedName>
    <definedName name="Carlos">#REF!</definedName>
    <definedName name="CCROTC" localSheetId="57">#REF!</definedName>
    <definedName name="CCROTC" localSheetId="58">#REF!</definedName>
    <definedName name="CCROTC" localSheetId="59">#REF!</definedName>
    <definedName name="CCROTC">#REF!</definedName>
    <definedName name="CCRSFT" localSheetId="57">#REF!</definedName>
    <definedName name="CCRSFT" localSheetId="58">#REF!</definedName>
    <definedName name="CCRSFT" localSheetId="59">#REF!</definedName>
    <definedName name="CCRSFT">#REF!</definedName>
    <definedName name="CHF" localSheetId="57">#REF!</definedName>
    <definedName name="CHF" localSheetId="58">#REF!</definedName>
    <definedName name="CHF" localSheetId="59">#REF!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57">#REF!</definedName>
    <definedName name="dsa" localSheetId="58">#REF!</definedName>
    <definedName name="dsa" localSheetId="59">#REF!</definedName>
    <definedName name="dsa">#REF!</definedName>
    <definedName name="ECU" localSheetId="57">#REF!</definedName>
    <definedName name="ECU" localSheetId="58">#REF!</definedName>
    <definedName name="ECU" localSheetId="59">#REF!</definedName>
    <definedName name="ECU">#REF!</definedName>
    <definedName name="edc">#REF!</definedName>
    <definedName name="ER">#REF!</definedName>
    <definedName name="fdsg" localSheetId="57">#REF!</definedName>
    <definedName name="fdsg" localSheetId="58">#REF!</definedName>
    <definedName name="fdsg" localSheetId="59">#REF!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74">#REF!</definedName>
    <definedName name="ho" localSheetId="57">#REF!</definedName>
    <definedName name="ho" localSheetId="58">#REF!</definedName>
    <definedName name="ho" localSheetId="59">#REF!</definedName>
    <definedName name="ho">#REF!</definedName>
    <definedName name="IM" localSheetId="74">#REF!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74">#REF!</definedName>
    <definedName name="JedenRadekPodSestavou" localSheetId="57">#REF!</definedName>
    <definedName name="JedenRadekPodSestavou" localSheetId="58">#REF!</definedName>
    <definedName name="JedenRadekPodSestavou" localSheetId="59">#REF!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57">#REF!</definedName>
    <definedName name="LUF" localSheetId="58">#REF!</definedName>
    <definedName name="LUF" localSheetId="59">#REF!</definedName>
    <definedName name="LUF">#REF!</definedName>
    <definedName name="MaxOblastTabulky" localSheetId="57">#REF!</definedName>
    <definedName name="MaxOblastTabulky" localSheetId="58">#REF!</definedName>
    <definedName name="MaxOblastTabulky" localSheetId="59">#REF!</definedName>
    <definedName name="MaxOblastTabulky">#REF!</definedName>
    <definedName name="MaxOblastTabulky_11" localSheetId="57">#REF!</definedName>
    <definedName name="MaxOblastTabulky_11" localSheetId="58">#REF!</definedName>
    <definedName name="MaxOblastTabulky_11" localSheetId="59">#REF!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57">#REF!</definedName>
    <definedName name="OblastDat2" localSheetId="58">#REF!</definedName>
    <definedName name="OblastDat2" localSheetId="59">#REF!</definedName>
    <definedName name="OblastDat2">#REF!</definedName>
    <definedName name="OblastDat2_11" localSheetId="57">#REF!</definedName>
    <definedName name="OblastDat2_11" localSheetId="58">#REF!</definedName>
    <definedName name="OblastDat2_11" localSheetId="59">#REF!</definedName>
    <definedName name="OblastDat2_11">#REF!</definedName>
    <definedName name="OblastDat2_2" localSheetId="57">#REF!</definedName>
    <definedName name="OblastDat2_2" localSheetId="58">#REF!</definedName>
    <definedName name="OblastDat2_2" localSheetId="59">#REF!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2">#REF!</definedName>
    <definedName name="Print_Area_MI" localSheetId="53">#REF!</definedName>
    <definedName name="Print_Area_MI" localSheetId="54">#REF!</definedName>
    <definedName name="Print_Area_MI" localSheetId="77">#REF!</definedName>
    <definedName name="Print_Area_MI" localSheetId="74">#REF!</definedName>
    <definedName name="Print_Area_MI" localSheetId="18">#REF!</definedName>
    <definedName name="Print_Area_MI" localSheetId="32">#REF!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55">#REF!</definedName>
    <definedName name="Print_Area_MI" localSheetId="16">#REF!</definedName>
    <definedName name="Print_Area_MI" localSheetId="57">#REF!</definedName>
    <definedName name="Print_Area_MI" localSheetId="58">#REF!</definedName>
    <definedName name="Print_Area_MI" localSheetId="59">#REF!</definedName>
    <definedName name="Print_Area_MI" localSheetId="51">#REF!</definedName>
    <definedName name="Print_Area_MI">#REF!</definedName>
    <definedName name="Print_Area_MI_11" localSheetId="52">#REF!</definedName>
    <definedName name="Print_Area_MI_11" localSheetId="53">#REF!</definedName>
    <definedName name="Print_Area_MI_11" localSheetId="54">#REF!</definedName>
    <definedName name="Print_Area_MI_11" localSheetId="77">#REF!</definedName>
    <definedName name="Print_Area_MI_11" localSheetId="74">#REF!</definedName>
    <definedName name="Print_Area_MI_11" localSheetId="18">#REF!</definedName>
    <definedName name="Print_Area_MI_11" localSheetId="32">#REF!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55">#REF!</definedName>
    <definedName name="Print_Area_MI_11" localSheetId="16">#REF!</definedName>
    <definedName name="Print_Area_MI_11" localSheetId="57">#REF!</definedName>
    <definedName name="Print_Area_MI_11" localSheetId="58">#REF!</definedName>
    <definedName name="Print_Area_MI_11" localSheetId="59">#REF!</definedName>
    <definedName name="Print_Area_MI_11" localSheetId="51">#REF!</definedName>
    <definedName name="Print_Area_MI_11">#REF!</definedName>
    <definedName name="Print_Area_MI_2" localSheetId="52">#REF!</definedName>
    <definedName name="Print_Area_MI_2" localSheetId="53">#REF!</definedName>
    <definedName name="Print_Area_MI_2" localSheetId="54">#REF!</definedName>
    <definedName name="Print_Area_MI_2" localSheetId="77">#REF!</definedName>
    <definedName name="Print_Area_MI_2" localSheetId="74">#REF!</definedName>
    <definedName name="Print_Area_MI_2" localSheetId="18">#REF!</definedName>
    <definedName name="Print_Area_MI_2" localSheetId="32">#REF!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55">#REF!</definedName>
    <definedName name="Print_Area_MI_2" localSheetId="16">#REF!</definedName>
    <definedName name="Print_Area_MI_2" localSheetId="57">#REF!</definedName>
    <definedName name="Print_Area_MI_2" localSheetId="58">#REF!</definedName>
    <definedName name="Print_Area_MI_2" localSheetId="59">#REF!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2">#REF!</definedName>
    <definedName name="rfgf" localSheetId="53">#REF!</definedName>
    <definedName name="rfgf" localSheetId="54">#REF!</definedName>
    <definedName name="rfgf" localSheetId="77">#REF!</definedName>
    <definedName name="rfgf" localSheetId="18">#REF!</definedName>
    <definedName name="rfgf" localSheetId="32">#REF!</definedName>
    <definedName name="rfgf" localSheetId="9">#REF!</definedName>
    <definedName name="rfgf" localSheetId="10">#REF!</definedName>
    <definedName name="rfgf" localSheetId="13">#REF!</definedName>
    <definedName name="rfgf" localSheetId="14">#REF!</definedName>
    <definedName name="rfgf" localSheetId="15">#REF!</definedName>
    <definedName name="rfgf" localSheetId="55">#REF!</definedName>
    <definedName name="rfgf" localSheetId="16">#REF!</definedName>
    <definedName name="rfgf" localSheetId="57">#REF!</definedName>
    <definedName name="rfgf" localSheetId="58">#REF!</definedName>
    <definedName name="rfgf" localSheetId="59">#REF!</definedName>
    <definedName name="rfgf" localSheetId="51">#REF!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57">#REF!</definedName>
    <definedName name="USD" localSheetId="58">#REF!</definedName>
    <definedName name="USD" localSheetId="59">#REF!</definedName>
    <definedName name="USD">#REF!</definedName>
    <definedName name="_xlnm.Print_Area" localSheetId="6">'A01'!$A$5:$I$52</definedName>
    <definedName name="_xlnm.Print_Area" localSheetId="11">'A02'!$A$5:$H$94</definedName>
    <definedName name="_xlnm.Print_Area" localSheetId="12">'A03 '!$A$5:$Q$59</definedName>
    <definedName name="_xlnm.Print_Area" localSheetId="52">'AE1'!$A$4:$N$41</definedName>
    <definedName name="_xlnm.Print_Area" localSheetId="53">'AE2'!$A$4:$H$49</definedName>
    <definedName name="_xlnm.Print_Area" localSheetId="54">'AE3'!$A$4:$E$23</definedName>
    <definedName name="_xlnm.Print_Area" localSheetId="3">ATTESTATION!$A$5:$H$36</definedName>
    <definedName name="_xlnm.Print_Area" localSheetId="78">BACK!$A$1:$Q$49</definedName>
    <definedName name="_xlnm.Print_Area" localSheetId="77">'Boligkreditt Credit Risk'!$A$5:$V$166</definedName>
    <definedName name="_xlnm.Print_Area" localSheetId="76">'Boligkreditt Key metrics '!$A$5:$J$201</definedName>
    <definedName name="_xlnm.Print_Area" localSheetId="4">'CC1'!$A$5:$F$117</definedName>
    <definedName name="_xlnm.Print_Area" localSheetId="5">'CC2'!$A$5:$H$54</definedName>
    <definedName name="_xlnm.Print_Area" localSheetId="74">CCA!$A$5:$BR$61</definedName>
    <definedName name="_xlnm.Print_Area" localSheetId="75">'CCA Footnotes'!$A$5:$G$7</definedName>
    <definedName name="_xlnm.Print_Area" localSheetId="34">'CCR1'!$A$5:$K$45</definedName>
    <definedName name="_xlnm.Print_Area" localSheetId="35">'CCR2'!$A$5:$H$17</definedName>
    <definedName name="_xlnm.Print_Area" localSheetId="36">'CCR3'!$A$5:$O$40</definedName>
    <definedName name="_xlnm.Print_Area" localSheetId="37">'CCR4'!$A$5:$J$82</definedName>
    <definedName name="_xlnm.Print_Area" localSheetId="38">'CCR5'!$A$5:$N$42</definedName>
    <definedName name="_xlnm.Print_Area" localSheetId="39">'CCR7'!$A$5:$H$18</definedName>
    <definedName name="_xlnm.Print_Area" localSheetId="40">'CCR8'!$A$5:$H$31</definedName>
    <definedName name="_xlnm.Print_Area" localSheetId="42">'CCyB1 '!$A$5:$P$105</definedName>
    <definedName name="_xlnm.Print_Area" localSheetId="43">CCyB2!$A$5:$F$12</definedName>
    <definedName name="_xlnm.Print_Area" localSheetId="1">'CONTACT INFORMATION'!$A$2:$E$24</definedName>
    <definedName name="_xlnm.Print_Area" localSheetId="2">CONTENTS!$A$2:$G$119</definedName>
    <definedName name="_xlnm.Print_Area" localSheetId="0">COVER!$A$1:$F$18</definedName>
    <definedName name="_xlnm.Print_Area" localSheetId="17">'CQ1'!$A$5:$L$54</definedName>
    <definedName name="_xlnm.Print_Area" localSheetId="18">'CQ3'!$A$5:$P$70</definedName>
    <definedName name="_xlnm.Print_Area" localSheetId="19">'CQ4'!$A$5:$J$51</definedName>
    <definedName name="_xlnm.Print_Area" localSheetId="20">'CQ5'!$A$5:$I$61</definedName>
    <definedName name="_xlnm.Print_Area" localSheetId="21">'CQ7'!$A$5:$F$33</definedName>
    <definedName name="_xlnm.Print_Area" localSheetId="22">'CR1'!$A$5:$U$75</definedName>
    <definedName name="_xlnm.Print_Area" localSheetId="33">'CR10'!$A$5:$J$45</definedName>
    <definedName name="_xlnm.Print_Area" localSheetId="23">'CR1-A'!$A$5:$J$25</definedName>
    <definedName name="_xlnm.Print_Area" localSheetId="24">'CR2'!$A$5:$E$17</definedName>
    <definedName name="_xlnm.Print_Area" localSheetId="25">'CR3'!$A$5:$H$30</definedName>
    <definedName name="_xlnm.Print_Area" localSheetId="26">'CR4'!$A$5:$I$56</definedName>
    <definedName name="_xlnm.Print_Area" localSheetId="27">'CR5'!$A$5:$T$53</definedName>
    <definedName name="_xlnm.Print_Area" localSheetId="28">'CR6'!$A$5:$O$220</definedName>
    <definedName name="_xlnm.Print_Area" localSheetId="29">'CR6-A'!$A$5:$H$28</definedName>
    <definedName name="_xlnm.Print_Area" localSheetId="30">'CR7-A'!$A$5:$Q$67</definedName>
    <definedName name="_xlnm.Print_Area" localSheetId="31">'CR8'!$A$5:$H$19</definedName>
    <definedName name="_xlnm.Print_Area" localSheetId="32">'CR9'!$A$5:$I$233</definedName>
    <definedName name="_xlnm.Print_Area" localSheetId="62">'ESG Qualitative'!$A$5:$F$74</definedName>
    <definedName name="_xlnm.Print_Area" localSheetId="63">'ESG1'!$A$5:$U$83</definedName>
    <definedName name="_xlnm.Print_Area" localSheetId="72">'ESG10'!$A$5:$H$28</definedName>
    <definedName name="_xlnm.Print_Area" localSheetId="64">'ESG2'!$A$5:$U$33</definedName>
    <definedName name="_xlnm.Print_Area" localSheetId="65">'ESG3'!$A$5:$I$122</definedName>
    <definedName name="_xlnm.Print_Area" localSheetId="66">'ESG4'!$A$5:$H$18</definedName>
    <definedName name="_xlnm.Print_Area" localSheetId="67">'ESG5'!$A$5:$Q$44</definedName>
    <definedName name="_xlnm.Print_Area" localSheetId="68">'ESG6'!$A$5:$F$16</definedName>
    <definedName name="_xlnm.Print_Area" localSheetId="69">'ESG7'!$A$5:$U$69</definedName>
    <definedName name="_xlnm.Print_Area" localSheetId="70">'ESG8'!$A$5:$AO$34</definedName>
    <definedName name="_xlnm.Print_Area" localSheetId="71">'ESG9'!$A$5:$AO$82</definedName>
    <definedName name="_xlnm.Print_Area" localSheetId="9">'INS1'!$A$5:$E$19</definedName>
    <definedName name="_xlnm.Print_Area" localSheetId="10">'INS2'!$A$5:$E$18</definedName>
    <definedName name="_xlnm.Print_Area" localSheetId="73">IRRBB1!$A$5:$G$23</definedName>
    <definedName name="_xlnm.Print_Area" localSheetId="8">'KM1'!$A$5:$H$61</definedName>
    <definedName name="_xlnm.Print_Area" localSheetId="49">'KM2'!$A$5:$H$33</definedName>
    <definedName name="_xlnm.Print_Area" localSheetId="13">'LI1'!$A$5:$J$91</definedName>
    <definedName name="_xlnm.Print_Area" localSheetId="14">'LI2'!$B$4:$H$46</definedName>
    <definedName name="_xlnm.Print_Area" localSheetId="15">'LI3'!$A$5:$J$55</definedName>
    <definedName name="_xlnm.Print_Area" localSheetId="47">'LIQ1'!$A$5:$L$45</definedName>
    <definedName name="_xlnm.Print_Area" localSheetId="48">'LIQ2'!$A$5:$H$100</definedName>
    <definedName name="_xlnm.Print_Area" localSheetId="44">'LR1'!$A$5:$H$27</definedName>
    <definedName name="_xlnm.Print_Area" localSheetId="45">'LR2'!$A$5:$H$76</definedName>
    <definedName name="_xlnm.Print_Area" localSheetId="46">'LR3'!$A$4:$F$22</definedName>
    <definedName name="_xlnm.Print_Area" localSheetId="41">'MR1'!$A$5:$G$26</definedName>
    <definedName name="_xlnm.Print_Area" localSheetId="55">'OR1'!$A$4:$I$103</definedName>
    <definedName name="_xlnm.Print_Area" localSheetId="7">'OV1'!$A$5:$H$41</definedName>
    <definedName name="_xlnm.Print_Area" localSheetId="16">'PV1'!$A$5:$O$40</definedName>
    <definedName name="_xlnm.Print_Area" localSheetId="57">'REM1'!$A$5:$H$33</definedName>
    <definedName name="_xlnm.Print_Area" localSheetId="58">'REM2'!$A$5:$H$23</definedName>
    <definedName name="_xlnm.Print_Area" localSheetId="59">'REM3'!$A$5:$K$41</definedName>
    <definedName name="_xlnm.Print_Area" localSheetId="60">'REM4'!$A$5:$E$22</definedName>
    <definedName name="_xlnm.Print_Area" localSheetId="61">'REM5'!$A$5:$N$18</definedName>
    <definedName name="_xlnm.Print_Area" localSheetId="56">REMA!$A$5:$B$16</definedName>
    <definedName name="_xlnm.Print_Area" localSheetId="50">TLAC1!$A$5:$E$39</definedName>
    <definedName name="_xlnm.Print_Area" localSheetId="51">TLAC3b!$A$4:$I$37</definedName>
    <definedName name="_xlnm.Print_Area">#N/A</definedName>
    <definedName name="Valid1" localSheetId="52">#REF!</definedName>
    <definedName name="Valid1" localSheetId="53">#REF!</definedName>
    <definedName name="Valid1" localSheetId="54">#REF!</definedName>
    <definedName name="Valid1" localSheetId="77">#REF!</definedName>
    <definedName name="Valid1" localSheetId="18">#REF!</definedName>
    <definedName name="Valid1" localSheetId="32">#REF!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55">#REF!</definedName>
    <definedName name="Valid1" localSheetId="16">#REF!</definedName>
    <definedName name="Valid1" localSheetId="57">#REF!</definedName>
    <definedName name="Valid1" localSheetId="58">#REF!</definedName>
    <definedName name="Valid1" localSheetId="59">#REF!</definedName>
    <definedName name="Valid1" localSheetId="51">#REF!</definedName>
    <definedName name="Valid1">#REF!</definedName>
    <definedName name="Valid2" localSheetId="52">#REF!</definedName>
    <definedName name="Valid2" localSheetId="53">#REF!</definedName>
    <definedName name="Valid2" localSheetId="54">#REF!</definedName>
    <definedName name="Valid2" localSheetId="77">#REF!</definedName>
    <definedName name="Valid2" localSheetId="18">#REF!</definedName>
    <definedName name="Valid2" localSheetId="32">#REF!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55">#REF!</definedName>
    <definedName name="Valid2" localSheetId="16">#REF!</definedName>
    <definedName name="Valid2" localSheetId="57">#REF!</definedName>
    <definedName name="Valid2" localSheetId="58">#REF!</definedName>
    <definedName name="Valid2" localSheetId="59">#REF!</definedName>
    <definedName name="Valid2" localSheetId="51">#REF!</definedName>
    <definedName name="Valid2">#REF!</definedName>
    <definedName name="Valid3" localSheetId="52">#REF!</definedName>
    <definedName name="Valid3" localSheetId="53">#REF!</definedName>
    <definedName name="Valid3" localSheetId="54">#REF!</definedName>
    <definedName name="Valid3" localSheetId="77">#REF!</definedName>
    <definedName name="Valid3" localSheetId="18">#REF!</definedName>
    <definedName name="Valid3" localSheetId="32">#REF!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55">#REF!</definedName>
    <definedName name="Valid3" localSheetId="16">#REF!</definedName>
    <definedName name="Valid3" localSheetId="57">#REF!</definedName>
    <definedName name="Valid3" localSheetId="58">#REF!</definedName>
    <definedName name="Valid3" localSheetId="59">#REF!</definedName>
    <definedName name="Valid3" localSheetId="51">#REF!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57">#REF!</definedName>
    <definedName name="YesNoNA" localSheetId="58">#REF!</definedName>
    <definedName name="YesNoNA" localSheetId="59">#REF!</definedName>
    <definedName name="YesNoNA">#REF!</definedName>
    <definedName name="zxasdafsds" localSheetId="57">#REF!</definedName>
    <definedName name="zxasdafsds" localSheetId="58">#REF!</definedName>
    <definedName name="zxasdafsds" localSheetId="59">#REF!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0" i="223" l="1"/>
  <c r="F76" i="223" l="1"/>
  <c r="F75" i="223"/>
  <c r="F74" i="223"/>
  <c r="H18" i="13" l="1"/>
  <c r="N33" i="247" l="1"/>
  <c r="E42" i="205"/>
  <c r="E54" i="205"/>
  <c r="F42" i="205"/>
  <c r="F54" i="205"/>
  <c r="G42" i="205"/>
  <c r="G54" i="205"/>
  <c r="H42" i="205"/>
  <c r="H54" i="205"/>
  <c r="I42" i="205"/>
  <c r="I54" i="205"/>
  <c r="J42" i="205"/>
  <c r="J54" i="205"/>
  <c r="K42" i="205"/>
  <c r="K54" i="205"/>
  <c r="L42" i="205"/>
  <c r="L54" i="205"/>
  <c r="M42" i="205"/>
  <c r="M54" i="205"/>
  <c r="N42" i="205"/>
  <c r="N54" i="205"/>
  <c r="O42" i="205"/>
  <c r="O54" i="205"/>
  <c r="D42" i="205"/>
  <c r="D54" i="205"/>
  <c r="E53" i="205"/>
  <c r="F53" i="205"/>
  <c r="G53" i="205"/>
  <c r="H53" i="205"/>
  <c r="I53" i="205"/>
  <c r="J53" i="205"/>
  <c r="K53" i="205"/>
  <c r="L53" i="205"/>
  <c r="M53" i="205"/>
  <c r="N53" i="205"/>
  <c r="O53" i="205"/>
  <c r="D53" i="205"/>
  <c r="E48" i="205"/>
  <c r="F48" i="205"/>
  <c r="G48" i="205"/>
  <c r="H48" i="205"/>
  <c r="I48" i="205"/>
  <c r="J48" i="205"/>
  <c r="K48" i="205"/>
  <c r="L48" i="205"/>
  <c r="M48" i="205"/>
  <c r="N48" i="205"/>
  <c r="O48" i="205"/>
  <c r="P48" i="205"/>
  <c r="D48" i="205"/>
  <c r="D75" i="202"/>
  <c r="K24" i="224"/>
  <c r="D85" i="145"/>
  <c r="D47" i="145"/>
  <c r="D21" i="145"/>
  <c r="V108" i="224"/>
  <c r="U108" i="224"/>
  <c r="S108" i="224"/>
  <c r="Q108" i="224"/>
  <c r="O108" i="224"/>
  <c r="N108" i="224"/>
  <c r="M108" i="224"/>
  <c r="K108" i="224"/>
  <c r="H108" i="224"/>
  <c r="F108" i="224"/>
  <c r="E108" i="224"/>
  <c r="D108" i="224"/>
  <c r="G18" i="223"/>
  <c r="J24" i="224"/>
  <c r="N24" i="224"/>
  <c r="M24" i="224"/>
  <c r="E24" i="224"/>
  <c r="D24" i="224"/>
  <c r="G21" i="206"/>
  <c r="H21" i="206"/>
  <c r="I20" i="206"/>
  <c r="I19" i="206"/>
  <c r="I13" i="206"/>
  <c r="F21" i="206"/>
  <c r="I14" i="206"/>
  <c r="I15" i="206"/>
  <c r="I16" i="206"/>
  <c r="I17" i="206"/>
  <c r="I18" i="206"/>
  <c r="I33" i="206"/>
  <c r="E21" i="206"/>
  <c r="D21" i="206"/>
  <c r="I21" i="206"/>
  <c r="D44" i="41"/>
  <c r="M147" i="224"/>
  <c r="N42" i="224"/>
  <c r="M42" i="224"/>
  <c r="K42" i="224"/>
  <c r="J42" i="224"/>
  <c r="E42" i="224"/>
  <c r="D42" i="224"/>
  <c r="N40" i="224"/>
  <c r="M40" i="224"/>
  <c r="K40" i="224"/>
  <c r="J40" i="224"/>
  <c r="E40" i="224"/>
  <c r="D40" i="224"/>
  <c r="E30" i="149"/>
  <c r="E28" i="149"/>
  <c r="E25" i="149"/>
  <c r="O101" i="205"/>
  <c r="L101" i="205"/>
  <c r="H101" i="205"/>
  <c r="G101" i="205"/>
  <c r="O88" i="205"/>
  <c r="N88" i="205"/>
  <c r="N101" i="205"/>
  <c r="M88" i="205"/>
  <c r="M101" i="205"/>
  <c r="K88" i="205"/>
  <c r="K101" i="205"/>
  <c r="J88" i="205"/>
  <c r="J101" i="205"/>
  <c r="I88" i="205"/>
  <c r="I101" i="205"/>
  <c r="F88" i="205"/>
  <c r="F101" i="205"/>
  <c r="E88" i="205"/>
  <c r="E101" i="205"/>
  <c r="D88" i="205"/>
  <c r="D101" i="205"/>
  <c r="G25" i="107"/>
  <c r="I44" i="163"/>
  <c r="I51" i="163"/>
  <c r="F44" i="163"/>
  <c r="F51" i="163"/>
  <c r="E44" i="163"/>
  <c r="E51" i="163"/>
  <c r="D44" i="163"/>
  <c r="D51" i="163"/>
  <c r="H36" i="163"/>
  <c r="H51" i="163"/>
  <c r="G36" i="163"/>
  <c r="G51" i="163"/>
  <c r="F36" i="163"/>
  <c r="E36" i="163"/>
  <c r="D36" i="163"/>
  <c r="J31" i="215"/>
  <c r="K15" i="215"/>
  <c r="K16" i="215"/>
  <c r="K17" i="215"/>
  <c r="K19" i="215"/>
  <c r="K20" i="215"/>
  <c r="K23" i="215"/>
  <c r="K21" i="215"/>
  <c r="H128" i="223"/>
  <c r="H127" i="223"/>
  <c r="N23" i="215"/>
  <c r="O23" i="215"/>
  <c r="O16" i="215"/>
  <c r="O17" i="215"/>
  <c r="O19" i="215"/>
  <c r="O20" i="215"/>
  <c r="O15" i="215"/>
  <c r="H55" i="221"/>
  <c r="H51" i="221"/>
  <c r="G66" i="221"/>
  <c r="H66" i="221"/>
  <c r="H32" i="221"/>
  <c r="H33" i="221"/>
  <c r="H34" i="221"/>
  <c r="H35" i="221"/>
  <c r="H36" i="221"/>
  <c r="H37" i="221"/>
  <c r="H38" i="221"/>
  <c r="H31" i="221"/>
  <c r="H115" i="223"/>
  <c r="H116" i="223"/>
  <c r="H117" i="223"/>
  <c r="H119" i="223"/>
  <c r="H120" i="223"/>
  <c r="H121" i="223"/>
  <c r="H122" i="223"/>
  <c r="H125" i="223"/>
  <c r="H114" i="223"/>
  <c r="G86" i="221"/>
  <c r="H86" i="221"/>
  <c r="G85" i="221"/>
  <c r="H85" i="221"/>
  <c r="G84" i="221"/>
  <c r="H84" i="221"/>
  <c r="G83" i="221"/>
  <c r="H83" i="221"/>
  <c r="G82" i="221"/>
  <c r="H82" i="221"/>
  <c r="G81" i="221"/>
  <c r="H81" i="221"/>
  <c r="G80" i="221"/>
  <c r="H80" i="221"/>
  <c r="G79" i="221"/>
  <c r="H79" i="221"/>
  <c r="G70" i="221"/>
  <c r="H70" i="221"/>
  <c r="G69" i="221"/>
  <c r="H69" i="221"/>
  <c r="G68" i="221"/>
  <c r="H68" i="221"/>
  <c r="G67" i="221"/>
  <c r="H67" i="221"/>
  <c r="G65" i="221"/>
  <c r="H65" i="221"/>
  <c r="G64" i="221"/>
  <c r="H64" i="221"/>
  <c r="G63" i="221"/>
  <c r="H63" i="221"/>
  <c r="H39" i="221"/>
  <c r="G87" i="221"/>
  <c r="H87" i="221"/>
  <c r="G71" i="221"/>
  <c r="H71" i="221"/>
</calcChain>
</file>

<file path=xl/sharedStrings.xml><?xml version="1.0" encoding="utf-8"?>
<sst xmlns="http://schemas.openxmlformats.org/spreadsheetml/2006/main" count="10081" uniqueCount="2937">
  <si>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</si>
  <si>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</si>
  <si>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</si>
  <si>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</si>
  <si>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</si>
  <si>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</si>
  <si>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</si>
  <si>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</si>
  <si>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</si>
  <si>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</si>
  <si>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</si>
  <si>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</si>
  <si>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</si>
  <si>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</si>
  <si>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</si>
  <si>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</si>
  <si>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</si>
  <si>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</si>
  <si>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</si>
  <si>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</si>
  <si>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</si>
  <si>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</si>
  <si>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</si>
  <si>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</si>
  <si>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</si>
  <si>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</si>
  <si>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</si>
  <si>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</si>
  <si>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</si>
  <si>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</si>
  <si>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</si>
  <si>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</si>
  <si>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</si>
  <si>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</si>
  <si>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</si>
  <si>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</si>
  <si>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</si>
  <si>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</si>
  <si>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</si>
  <si>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</si>
  <si>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</si>
  <si>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</si>
  <si>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</si>
  <si>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Own funds and capital ratios, DNB Bank ASA and DNB Group</t>
  </si>
  <si>
    <t>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</si>
  <si>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</si>
  <si>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</si>
  <si>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</si>
  <si>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</si>
  <si>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</si>
  <si>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</si>
  <si>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</si>
  <si>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</si>
  <si>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</si>
  <si>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</si>
  <si>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</si>
  <si>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</si>
  <si>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</si>
  <si>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</si>
  <si>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</si>
  <si>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</si>
  <si>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</si>
  <si>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</si>
  <si>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</si>
  <si>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A03</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</si>
  <si>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</si>
  <si>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</si>
  <si>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</si>
  <si>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</si>
  <si>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</si>
  <si>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</si>
  <si>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</si>
  <si>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</si>
  <si>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</si>
  <si>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</si>
  <si>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</si>
  <si>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</si>
  <si>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</si>
  <si>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</si>
  <si>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</si>
  <si>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</si>
  <si>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</si>
  <si>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</si>
  <si>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</si>
  <si>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</si>
  <si>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</si>
  <si>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</si>
  <si>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</si>
  <si>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</si>
  <si>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</si>
  <si>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</si>
  <si>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</si>
  <si>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</si>
  <si>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</si>
  <si>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</si>
  <si>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</si>
  <si>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</si>
  <si>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</si>
  <si>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</si>
  <si>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</si>
  <si>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</si>
  <si>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</si>
  <si>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</si>
  <si>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</si>
  <si>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</si>
  <si>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</si>
  <si>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</si>
  <si>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</si>
  <si>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</si>
  <si>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</si>
  <si>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</si>
  <si>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</si>
  <si>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</si>
  <si>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</si>
  <si>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</si>
  <si>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</si>
  <si>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</si>
  <si>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</si>
  <si>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</si>
  <si>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</si>
  <si>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</si>
  <si>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</si>
  <si>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</si>
  <si>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</si>
  <si>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</si>
  <si>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</si>
  <si>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</si>
  <si>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</si>
  <si>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</si>
  <si>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</si>
  <si>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</si>
  <si>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</si>
  <si>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</si>
  <si>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</si>
  <si>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</si>
  <si>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</si>
  <si>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</si>
  <si>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</si>
  <si>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</si>
  <si>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</si>
  <si>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</si>
  <si>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</si>
  <si>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</si>
  <si>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</si>
  <si>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</si>
  <si>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</si>
  <si>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</si>
  <si>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</si>
  <si>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</si>
  <si>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</si>
  <si>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</si>
  <si>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</si>
  <si>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</si>
  <si>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</si>
  <si>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</si>
  <si>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</si>
  <si>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</si>
  <si>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</si>
  <si>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</si>
  <si>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</si>
  <si>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</si>
  <si>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</si>
  <si>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</si>
  <si>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</si>
  <si>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</si>
  <si>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</si>
  <si>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</si>
  <si>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</si>
  <si>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</si>
  <si>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</si>
  <si>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</si>
  <si>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</si>
  <si>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</si>
  <si>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</si>
  <si>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</si>
  <si>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</si>
  <si>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</si>
  <si>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</si>
  <si>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</si>
  <si>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</si>
  <si>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</si>
  <si>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</si>
  <si>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</si>
  <si>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</si>
  <si>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</si>
  <si>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</si>
  <si>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</si>
  <si>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</si>
  <si>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</si>
  <si>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</si>
  <si>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</si>
  <si>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</si>
  <si>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</si>
  <si>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</si>
  <si>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</si>
  <si>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</si>
  <si>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</si>
  <si>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</si>
  <si>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</si>
  <si>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</si>
  <si>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</si>
  <si>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</si>
  <si>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</si>
  <si>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</si>
  <si>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</si>
  <si>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</si>
  <si>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</si>
  <si>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</si>
  <si>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</si>
  <si>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</si>
  <si>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</si>
  <si>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</si>
  <si>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</si>
  <si>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</si>
  <si>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</si>
  <si>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</si>
  <si>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</si>
  <si>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</si>
  <si>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</si>
  <si>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</si>
  <si>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</si>
  <si>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</si>
  <si>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</si>
  <si>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</si>
  <si>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</si>
  <si>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</si>
  <si>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</si>
  <si>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</si>
  <si>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</si>
  <si>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</si>
  <si>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ESG risk</t>
  </si>
  <si>
    <t>ESG qualitative</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</si>
  <si>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</si>
  <si>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</si>
  <si>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</si>
  <si>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</si>
  <si>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</si>
  <si>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</si>
  <si>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</si>
  <si>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</si>
  <si>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</si>
  <si>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</si>
  <si>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</si>
  <si>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</si>
  <si>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</si>
  <si>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</si>
  <si>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</si>
  <si>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</si>
  <si>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</si>
  <si>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</si>
  <si>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</si>
  <si>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</si>
  <si>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</si>
  <si>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</si>
  <si>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</si>
  <si>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</si>
  <si>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</si>
  <si>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Article 448 (1)</t>
  </si>
  <si>
    <t>Additional information</t>
  </si>
  <si>
    <t>Points (b) and (c) of Article 437</t>
  </si>
  <si>
    <t>CCA footnotes</t>
  </si>
  <si>
    <t>Disclosure of main features of regulatory capital instruments  -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</si>
  <si>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</si>
  <si>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</si>
  <si>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</si>
  <si>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</si>
  <si>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</si>
  <si>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</si>
  <si>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</si>
  <si>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</si>
  <si>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</si>
  <si>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</si>
  <si>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</si>
  <si>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</si>
  <si>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</si>
  <si>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</si>
  <si>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</si>
  <si>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</si>
  <si>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</si>
  <si>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</si>
  <si>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</si>
  <si>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</si>
  <si>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</si>
  <si>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</si>
  <si>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</si>
  <si>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</si>
  <si>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</si>
  <si>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</si>
  <si>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</si>
  <si>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</si>
  <si>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</si>
  <si>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</si>
  <si>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</si>
  <si>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</si>
  <si>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</si>
  <si>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</si>
  <si>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</si>
  <si>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</si>
  <si>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</si>
  <si>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</si>
  <si>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Securitisation exposures in the non-trading book and associated regulatory capital requirements</t>
  </si>
  <si>
    <t>SEC4</t>
  </si>
  <si>
    <t>SEC5</t>
  </si>
  <si>
    <t>Exposures securitised by the institution - Exposures in default and specific credit risk adjustments</t>
  </si>
  <si>
    <t>TLAC2</t>
  </si>
  <si>
    <t>Creditor ranking - Entity that is not a resolution entity</t>
  </si>
  <si>
    <t>ESG9</t>
  </si>
  <si>
    <t>Mitigating actions: BTAR</t>
  </si>
  <si>
    <t>Not applicable as at 30 June 2024</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</si>
  <si>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</si>
  <si>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</si>
  <si>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</si>
  <si>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</si>
  <si>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</si>
  <si>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</si>
  <si>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</si>
  <si>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</si>
  <si>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</si>
  <si>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</si>
  <si>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</si>
  <si>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</si>
  <si>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</si>
  <si>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</si>
  <si>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</si>
  <si>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</si>
  <si>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</si>
  <si>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</si>
  <si>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</si>
  <si>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</si>
  <si>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</si>
  <si>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</si>
  <si>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</si>
  <si>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</si>
  <si>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</si>
  <si>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</si>
  <si>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</si>
  <si>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</si>
  <si>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</si>
  <si>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</si>
  <si>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</si>
  <si>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</si>
  <si>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</si>
  <si>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</si>
  <si>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</si>
  <si>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</si>
  <si>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</si>
  <si>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</si>
  <si>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</si>
  <si>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</si>
  <si>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</si>
  <si>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</si>
  <si>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</si>
  <si>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</si>
  <si>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</si>
  <si>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</si>
  <si>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</si>
  <si>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</si>
  <si>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</si>
  <si>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</si>
  <si>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</si>
  <si>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</si>
  <si>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</si>
  <si>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</si>
  <si>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</si>
  <si>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</si>
  <si>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</si>
  <si>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</si>
  <si>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</si>
  <si>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</si>
  <si>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</si>
  <si>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</si>
  <si>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</si>
  <si>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</si>
  <si>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</si>
  <si>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</si>
  <si>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</si>
  <si>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</si>
  <si>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</si>
  <si>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</si>
  <si>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</si>
  <si>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</si>
  <si>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</si>
  <si>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</si>
  <si>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</si>
  <si>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</si>
  <si>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</si>
  <si>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</si>
  <si>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</si>
  <si>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</si>
  <si>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</si>
  <si>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</si>
  <si>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</si>
  <si>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</si>
  <si>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</si>
  <si>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</si>
  <si>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</si>
  <si>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</si>
  <si>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</si>
  <si>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</si>
  <si>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</si>
  <si>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</si>
  <si>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</si>
  <si>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</si>
  <si>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</si>
  <si>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</si>
  <si>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</si>
  <si>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</si>
  <si>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</si>
  <si>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</si>
  <si>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</si>
  <si>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</si>
  <si>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</si>
  <si>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</si>
  <si>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</si>
  <si>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</si>
  <si>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</si>
  <si>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</si>
  <si>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</si>
  <si>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</si>
  <si>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</si>
  <si>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</si>
  <si>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</si>
  <si>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</si>
  <si>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</si>
  <si>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</si>
  <si>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</si>
  <si>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</si>
  <si>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</si>
  <si>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</si>
  <si>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</si>
  <si>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</si>
  <si>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</si>
  <si>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</si>
  <si>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</si>
  <si>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</si>
  <si>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</si>
  <si>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</si>
  <si>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</si>
  <si>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</si>
  <si>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</si>
  <si>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</si>
  <si>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</si>
  <si>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</si>
  <si>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</si>
  <si>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</si>
  <si>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</si>
  <si>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</si>
  <si>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</si>
  <si>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</si>
  <si>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</si>
  <si>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</si>
  <si>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</si>
  <si>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</si>
  <si>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</si>
  <si>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</si>
  <si>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</si>
  <si>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</si>
  <si>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</si>
  <si>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</si>
  <si>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</si>
  <si>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</si>
  <si>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</si>
  <si>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</si>
  <si>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</si>
  <si>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</si>
  <si>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</si>
  <si>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</si>
  <si>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</si>
  <si>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</si>
  <si>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</si>
  <si>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</si>
  <si>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</si>
  <si>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</si>
  <si>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</si>
  <si>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</si>
  <si>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</si>
  <si>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</si>
  <si>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</si>
  <si>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</si>
  <si>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</si>
  <si>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</si>
  <si>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</si>
  <si>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</si>
  <si>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</si>
  <si>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</si>
  <si>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</si>
  <si>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</si>
  <si>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</si>
  <si>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</si>
  <si>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</si>
  <si>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</si>
  <si>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</si>
  <si>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</si>
  <si>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</si>
  <si>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</si>
  <si>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</si>
  <si>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A01 - Own funds and capital ratios, DNB Bank ASA and DNB Group</t>
  </si>
  <si>
    <t>The table below gives an overview of the capital situation for DNB Bank ASA and DNB Group.</t>
  </si>
  <si>
    <t xml:space="preserve">DNB Bank ASA </t>
  </si>
  <si>
    <t xml:space="preserve">DNB Group </t>
  </si>
  <si>
    <t>31 March 2024</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</si>
  <si>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</si>
  <si>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</si>
  <si>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</si>
  <si>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</si>
  <si>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</si>
  <si>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</si>
  <si>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</si>
  <si>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</si>
  <si>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</si>
  <si>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</si>
  <si>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</si>
  <si>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Proposed dividends payable and group contributions</t>
  </si>
  <si>
    <t>Share buy-back program</t>
  </si>
  <si>
    <r>
      <t>Significant investments in financial sector entities</t>
    </r>
    <r>
      <rPr>
        <vertAlign val="superscript"/>
        <sz val="8"/>
        <rFont val="Arial"/>
        <family val="2"/>
      </rPr>
      <t>1</t>
    </r>
  </si>
  <si>
    <t xml:space="preserve">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</si>
  <si>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</si>
  <si>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</si>
  <si>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</si>
  <si>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</si>
  <si>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</si>
  <si>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</si>
  <si>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8"/>
        <rFont val="Arial"/>
        <family val="2"/>
      </rPr>
      <t>2</t>
    </r>
  </si>
  <si>
    <t>Tier 1 capital</t>
  </si>
  <si>
    <t>Term subordinated loan capital</t>
  </si>
  <si>
    <r>
      <t>Deduction of holdings of Tier 2 instruments in insurance companies</t>
    </r>
    <r>
      <rPr>
        <vertAlign val="superscript"/>
        <sz val="8"/>
        <rFont val="Arial"/>
        <family val="2"/>
      </rPr>
      <t>2</t>
    </r>
  </si>
  <si>
    <t>Tier 2 capital</t>
  </si>
  <si>
    <t>Total risk exposure amount (REA)</t>
  </si>
  <si>
    <t>Minimum capital requirement</t>
  </si>
  <si>
    <t>Capital ratios</t>
  </si>
  <si>
    <t>Common equity Tier 1 capital ratio</t>
  </si>
  <si>
    <t>Tier 1 capital ratio</t>
  </si>
  <si>
    <t>Total capital ratio</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</si>
  <si>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</si>
  <si>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</si>
  <si>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</si>
  <si>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</si>
  <si>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</si>
  <si>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</si>
  <si>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</si>
  <si>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</si>
  <si>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</si>
  <si>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</si>
  <si>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</si>
  <si>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</si>
  <si>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</si>
  <si>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</si>
  <si>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</si>
  <si>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</si>
  <si>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</si>
  <si>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</si>
  <si>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</si>
  <si>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</si>
  <si>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</si>
  <si>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</si>
  <si>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</si>
  <si>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</si>
  <si>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</si>
  <si>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</si>
  <si>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</si>
  <si>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</si>
  <si>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</si>
  <si>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</si>
  <si>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</si>
  <si>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</si>
  <si>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</si>
  <si>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</si>
  <si>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</si>
  <si>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</si>
  <si>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</si>
  <si>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</si>
  <si>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</si>
  <si>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</si>
  <si>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</si>
  <si>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The quarterly capital figures, up until the second quarter of 2023, are excluding interim profits. From 30 September 2023, the highest of the dividend payout ratio of the preceding year and average of the dividend pay-out ratio for the past three years has been deducted from interim profit, in accordance with CRR. The Group’s dividend policy has not been changed. </t>
  </si>
  <si>
    <t xml:space="preserve">a </t>
  </si>
  <si>
    <t>30 September 2023</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</si>
  <si>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</si>
  <si>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</si>
  <si>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</si>
  <si>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</si>
  <si>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</si>
  <si>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</si>
  <si>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</si>
  <si>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</si>
  <si>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</si>
  <si>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</si>
  <si>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</si>
  <si>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</si>
  <si>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</si>
  <si>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</si>
  <si>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</si>
  <si>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</si>
  <si>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</si>
  <si>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</si>
  <si>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</si>
  <si>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</si>
  <si>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</si>
  <si>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</si>
  <si>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</si>
  <si>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</si>
  <si>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</si>
  <si>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</si>
  <si>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</si>
  <si>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</si>
  <si>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</si>
  <si>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</si>
  <si>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</si>
  <si>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</si>
  <si>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</si>
  <si>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</si>
  <si>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</si>
  <si>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</si>
  <si>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</si>
  <si>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</si>
  <si>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</si>
  <si>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</si>
  <si>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</si>
  <si>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</si>
  <si>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</si>
  <si>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</si>
  <si>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</si>
  <si>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</si>
  <si>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</si>
  <si>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</si>
  <si>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</si>
  <si>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</si>
  <si>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</si>
  <si>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</si>
  <si>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</si>
  <si>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</si>
  <si>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</si>
  <si>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</si>
  <si>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</si>
  <si>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</si>
  <si>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</si>
  <si>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</si>
  <si>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</si>
  <si>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31 December 2022</t>
  </si>
  <si>
    <t xml:space="preserve">Own fund instruments held in insurance or re-insurance undertakings or insurance holding company not deducted from own funds                      </t>
  </si>
  <si>
    <t>INS2-  Financial conglomerates information on own funds and capital adequacy ratio</t>
  </si>
  <si>
    <t xml:space="preserve">31 December 2022 </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</si>
  <si>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</si>
  <si>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</si>
  <si>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</si>
  <si>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</si>
  <si>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</si>
  <si>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</si>
  <si>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</si>
  <si>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</si>
  <si>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</si>
  <si>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</si>
  <si>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</si>
  <si>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</si>
  <si>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</si>
  <si>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</si>
  <si>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Minimum capital </t>
  </si>
  <si>
    <t xml:space="preserve">exposure </t>
  </si>
  <si>
    <t xml:space="preserve">default EAD </t>
  </si>
  <si>
    <t xml:space="preserve">weights in per cent </t>
  </si>
  <si>
    <t xml:space="preserve">amount REA </t>
  </si>
  <si>
    <t xml:space="preserve">requirements </t>
  </si>
  <si>
    <t xml:space="preserve">31 December 2023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</si>
  <si>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</si>
  <si>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</si>
  <si>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</si>
  <si>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</si>
  <si>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</si>
  <si>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</si>
  <si>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</si>
  <si>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</si>
  <si>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</si>
  <si>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</si>
  <si>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</si>
  <si>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</si>
  <si>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</si>
  <si>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</si>
  <si>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</si>
  <si>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</si>
  <si>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</si>
  <si>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</si>
  <si>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</si>
  <si>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</si>
  <si>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</si>
  <si>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</si>
  <si>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</si>
  <si>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Total credit risk, standardised approach</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</si>
  <si>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</si>
  <si>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</si>
  <si>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</si>
  <si>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</si>
  <si>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</si>
  <si>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</si>
  <si>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</si>
  <si>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</si>
  <si>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</si>
  <si>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</si>
  <si>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</si>
  <si>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 xml:space="preserve">Capital </t>
  </si>
  <si>
    <t>A03 – Specification of risk exposure amounts and capital requirements, associated companies</t>
  </si>
  <si>
    <t>DNB Poland</t>
  </si>
  <si>
    <t>DNB Luxembourg</t>
  </si>
  <si>
    <t>Luminor 19.95 per cent</t>
  </si>
  <si>
    <t>Eksportfinans 40 per cent</t>
  </si>
  <si>
    <t>Securitisation</t>
  </si>
  <si>
    <t>Position risk, debt instruments</t>
  </si>
  <si>
    <t>Position risk, equity instruments</t>
  </si>
  <si>
    <t>Specification of risk exposure amounts and capital requirements, 31 December 2023</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</si>
  <si>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</si>
  <si>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</si>
  <si>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</si>
  <si>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</si>
  <si>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</si>
  <si>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</si>
  <si>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</si>
  <si>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</si>
  <si>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</si>
  <si>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</si>
  <si>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</si>
  <si>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</si>
  <si>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</si>
  <si>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</si>
  <si>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</si>
  <si>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</si>
  <si>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</si>
  <si>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</si>
  <si>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</si>
  <si>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</si>
  <si>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</si>
  <si>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</si>
  <si>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</si>
  <si>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</si>
  <si>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</si>
  <si>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</si>
  <si>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</si>
  <si>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</si>
  <si>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</si>
  <si>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</si>
  <si>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</si>
  <si>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</si>
  <si>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</si>
  <si>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</si>
  <si>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</si>
  <si>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</si>
  <si>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</si>
  <si>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</si>
  <si>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</si>
  <si>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</si>
  <si>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</si>
  <si>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</si>
  <si>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</si>
  <si>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</si>
  <si>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</si>
  <si>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</si>
  <si>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</si>
  <si>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</si>
  <si>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</si>
  <si>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</si>
  <si>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</si>
  <si>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</si>
  <si>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</si>
  <si>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</si>
  <si>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</si>
  <si>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</si>
  <si>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</si>
  <si>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</si>
  <si>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</si>
  <si>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</si>
  <si>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</si>
  <si>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</si>
  <si>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</si>
  <si>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</si>
  <si>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</si>
  <si>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</si>
  <si>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</si>
  <si>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</si>
  <si>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</si>
  <si>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Credit institution - Parent</t>
  </si>
  <si>
    <t>DNB Asset Management Holding AS</t>
  </si>
  <si>
    <t>Asset management company</t>
  </si>
  <si>
    <t>DNB Asset Management AS</t>
  </si>
  <si>
    <t>DNB Asset Management  AB</t>
  </si>
  <si>
    <t>DNB Asset Management  S.A</t>
  </si>
  <si>
    <t>DNB Auto Finance Oy</t>
  </si>
  <si>
    <t>Financial institution</t>
  </si>
  <si>
    <t>DNB Bank Polska S.A.</t>
  </si>
  <si>
    <t>Credit institution</t>
  </si>
  <si>
    <t>DNB Boligkreditt AS</t>
  </si>
  <si>
    <t>Credit institution, SPV</t>
  </si>
  <si>
    <t xml:space="preserve">DNB Capital LLC, New York </t>
  </si>
  <si>
    <t>DNB Eiendom AS</t>
  </si>
  <si>
    <t>Real estate broking</t>
  </si>
  <si>
    <t>DNB Gjenstandsadministrasjon AS</t>
  </si>
  <si>
    <t>Financial services</t>
  </si>
  <si>
    <t>DNB Invest Denmark AS</t>
  </si>
  <si>
    <t>Investment company</t>
  </si>
  <si>
    <t>DNB Invest Holding AS</t>
  </si>
  <si>
    <t>DNB Invest Sweden AB</t>
  </si>
  <si>
    <t>DNB Livsforsikring AS</t>
  </si>
  <si>
    <r>
      <t>Life insurance company</t>
    </r>
    <r>
      <rPr>
        <vertAlign val="superscript"/>
        <sz val="8"/>
        <color theme="1"/>
        <rFont val="Arial"/>
        <family val="2"/>
      </rPr>
      <t>2</t>
    </r>
  </si>
  <si>
    <t>DNB Luxembourg S.A.</t>
  </si>
  <si>
    <t>DNB Markets Inc. / USA subsiduary</t>
  </si>
  <si>
    <t>DNB Næringsmegling</t>
  </si>
  <si>
    <t>DNB Sweden AB</t>
  </si>
  <si>
    <t>DNB UK</t>
  </si>
  <si>
    <t>DNB Ventures AS</t>
  </si>
  <si>
    <t>Investment services</t>
  </si>
  <si>
    <t>B&amp;R Holding AS (UniMicro)</t>
  </si>
  <si>
    <t>Ancillary company</t>
  </si>
  <si>
    <t>Fremtind AS</t>
  </si>
  <si>
    <r>
      <t>Insurance company</t>
    </r>
    <r>
      <rPr>
        <vertAlign val="superscript"/>
        <sz val="8"/>
        <color theme="1"/>
        <rFont val="Arial"/>
        <family val="2"/>
      </rPr>
      <t>2</t>
    </r>
  </si>
  <si>
    <t>Eksportfinans ASA</t>
  </si>
  <si>
    <t>Credit Institution, SPV</t>
  </si>
  <si>
    <t>DNB Baltic Invest AB</t>
  </si>
  <si>
    <t>Luminor Group AB</t>
  </si>
  <si>
    <t>Financial Holding Company</t>
  </si>
  <si>
    <t>Vipps Holding AS</t>
  </si>
  <si>
    <t>Visa Norge AS</t>
  </si>
  <si>
    <t>Nordic Mobility Services AS (IFRS) (TS)</t>
  </si>
  <si>
    <r>
      <t>Non-financial</t>
    </r>
    <r>
      <rPr>
        <vertAlign val="superscript"/>
        <sz val="8"/>
        <color theme="1"/>
        <rFont val="Arial"/>
        <family val="2"/>
      </rPr>
      <t>3</t>
    </r>
  </si>
  <si>
    <t>DNB Eiendomsutvikling</t>
  </si>
  <si>
    <t>Eiendomsverdi AS</t>
  </si>
  <si>
    <t>Godfjellet AS</t>
  </si>
  <si>
    <t>Godbitene AS</t>
  </si>
  <si>
    <t>iMove AS</t>
  </si>
  <si>
    <t>Mosetertoppen AS</t>
  </si>
  <si>
    <t>Norsk gjeldsinformasjon AS</t>
  </si>
  <si>
    <t>Ocean Holding AS</t>
  </si>
  <si>
    <t xml:space="preserve">Rental Group Mobility AS </t>
  </si>
  <si>
    <t>Autolease</t>
  </si>
  <si>
    <t>Skandinaviske Handelsparker AS</t>
  </si>
  <si>
    <t>Tøcksfors Handelspark AB</t>
  </si>
  <si>
    <t>1 The non-financial companies that are neither consolidated nor deducted mainly represent repossessed assets through restructuring of financial commitments.</t>
  </si>
  <si>
    <t>2 Method according to articles 36 and 48 of the CRR. Significant investments in financial sector entities above the threshold of 10 per cent of own Common (CET1), are deducted from capital and the amount 
   below the threshold is risk weighted 250 per cent Equity Tier 1.</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</si>
  <si>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</si>
  <si>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</si>
  <si>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</si>
  <si>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</si>
  <si>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</si>
  <si>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</si>
  <si>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</si>
  <si>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</si>
  <si>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</si>
  <si>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</si>
  <si>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</si>
  <si>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</si>
  <si>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</si>
  <si>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</si>
  <si>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</si>
  <si>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</si>
  <si>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</si>
  <si>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</si>
  <si>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</si>
  <si>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</si>
  <si>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</si>
  <si>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</si>
  <si>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</si>
  <si>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</si>
  <si>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</si>
  <si>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</si>
  <si>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</si>
  <si>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</si>
  <si>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</si>
  <si>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</si>
  <si>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</si>
  <si>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</si>
  <si>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</si>
  <si>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</si>
  <si>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</si>
  <si>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</si>
  <si>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</si>
  <si>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</si>
  <si>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</si>
  <si>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 xml:space="preserve"> 31 December 2022</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</si>
  <si>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</si>
  <si>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</si>
  <si>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</si>
  <si>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</si>
  <si>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</si>
  <si>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</si>
  <si>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</si>
  <si>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</si>
  <si>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</si>
  <si>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</si>
  <si>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</si>
  <si>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</si>
  <si>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</si>
  <si>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</si>
  <si>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</si>
  <si>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</si>
  <si>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</si>
  <si>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</si>
  <si>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</si>
  <si>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</si>
  <si>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</si>
  <si>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</si>
  <si>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</si>
  <si>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</si>
  <si>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</si>
  <si>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</si>
  <si>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</si>
  <si>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</si>
  <si>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</si>
  <si>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</si>
  <si>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</si>
  <si>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</si>
  <si>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</si>
  <si>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</si>
  <si>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</si>
  <si>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</si>
  <si>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</si>
  <si>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</si>
  <si>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</si>
  <si>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</si>
  <si>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</si>
  <si>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3 633 965 million at end-December 2023, up from NOK 3 350 111 million at end-December 2022. The increase is due to exposures not past due or past due less than 30 days. Non-performing exposures amounted to NOK 29 982 million at end-December 2023, down from 
NOK 31 086 million at end-December 2022. The decrease is due to non-financial corporations.</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</si>
  <si>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</si>
  <si>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</si>
  <si>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</si>
  <si>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</si>
  <si>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</si>
  <si>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</si>
  <si>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</si>
  <si>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</si>
  <si>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</si>
  <si>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</si>
  <si>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</si>
  <si>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</si>
  <si>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</si>
  <si>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</si>
  <si>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</si>
  <si>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</si>
  <si>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</si>
  <si>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</si>
  <si>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</si>
  <si>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</si>
  <si>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</si>
  <si>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</si>
  <si>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</si>
  <si>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</si>
  <si>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</si>
  <si>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</si>
  <si>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</si>
  <si>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</si>
  <si>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</si>
  <si>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</si>
  <si>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</si>
  <si>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</si>
  <si>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</si>
  <si>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</si>
  <si>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</si>
  <si>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</si>
  <si>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</si>
  <si>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</si>
  <si>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</si>
  <si>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</si>
  <si>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</si>
  <si>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</si>
  <si>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</si>
  <si>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</si>
  <si>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</si>
  <si>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</si>
  <si>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</si>
  <si>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</si>
  <si>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</si>
  <si>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</si>
  <si>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</si>
  <si>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</si>
  <si>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</si>
  <si>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</si>
  <si>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</si>
  <si>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</si>
  <si>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</si>
  <si>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</si>
  <si>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</si>
  <si>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</si>
  <si>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</si>
  <si>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</si>
  <si>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</si>
  <si>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</si>
  <si>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</si>
  <si>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</si>
  <si>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</si>
  <si>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</si>
  <si>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</si>
  <si>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</si>
  <si>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</si>
  <si>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</si>
  <si>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</si>
  <si>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</si>
  <si>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</si>
  <si>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</si>
  <si>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</si>
  <si>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</si>
  <si>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</si>
  <si>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</si>
  <si>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</si>
  <si>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</si>
  <si>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</si>
  <si>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</si>
  <si>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</si>
  <si>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</si>
  <si>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</si>
  <si>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</si>
  <si>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</si>
  <si>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</si>
  <si>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</si>
  <si>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</si>
  <si>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</si>
  <si>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</si>
  <si>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</si>
  <si>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</si>
  <si>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</si>
  <si>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</si>
  <si>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</si>
  <si>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</si>
  <si>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</si>
  <si>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</si>
  <si>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</si>
  <si>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</si>
  <si>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</si>
  <si>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</si>
  <si>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</si>
  <si>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</si>
  <si>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</si>
  <si>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</si>
  <si>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</si>
  <si>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</si>
  <si>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</si>
  <si>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</si>
  <si>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</si>
  <si>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</si>
  <si>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</si>
  <si>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</si>
  <si>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</si>
  <si>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</si>
  <si>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</si>
  <si>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</si>
  <si>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</si>
  <si>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</si>
  <si>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</si>
  <si>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</si>
  <si>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</si>
  <si>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</si>
  <si>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</si>
  <si>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</si>
  <si>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</si>
  <si>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</si>
  <si>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</si>
  <si>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</si>
  <si>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</si>
  <si>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</si>
  <si>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</si>
  <si>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</si>
  <si>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</si>
  <si>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</si>
  <si>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</si>
  <si>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 xml:space="preserve">The decrease in exposure volumes from the second quarter were mainly caused by exchange rate effects and central banks deposits which decreased by approximately NOK 138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</si>
  <si>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</si>
  <si>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</si>
  <si>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</si>
  <si>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</si>
  <si>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</si>
  <si>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</si>
  <si>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</si>
  <si>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</si>
  <si>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</si>
  <si>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</si>
  <si>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</si>
  <si>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</si>
  <si>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</si>
  <si>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</si>
  <si>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</si>
  <si>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</si>
  <si>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</si>
  <si>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</si>
  <si>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</si>
  <si>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</si>
  <si>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</si>
  <si>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</si>
  <si>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</si>
  <si>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</si>
  <si>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</si>
  <si>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</si>
  <si>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</si>
  <si>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</si>
  <si>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</si>
  <si>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</si>
  <si>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</si>
  <si>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</si>
  <si>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</si>
  <si>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</si>
  <si>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</si>
  <si>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</si>
  <si>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</si>
  <si>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</si>
  <si>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</si>
  <si>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</si>
  <si>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</si>
  <si>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</si>
  <si>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</si>
  <si>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</si>
  <si>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</si>
  <si>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</si>
  <si>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</si>
  <si>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</si>
  <si>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</si>
  <si>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</si>
  <si>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</si>
  <si>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</si>
  <si>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</si>
  <si>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</si>
  <si>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</si>
  <si>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</si>
  <si>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</si>
  <si>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</si>
  <si>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</si>
  <si>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</si>
  <si>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</si>
  <si>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</si>
  <si>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</si>
  <si>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</si>
  <si>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</si>
  <si>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</si>
  <si>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</si>
  <si>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</si>
  <si>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</si>
  <si>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</si>
  <si>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</si>
  <si>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 xml:space="preserve">     0,00 to &lt;0,10</t>
  </si>
  <si>
    <t xml:space="preserve">     0,10  to &lt;0,15</t>
  </si>
  <si>
    <t>0,15 to &lt;0,25</t>
  </si>
  <si>
    <t>0,25 to &lt;0,50</t>
  </si>
  <si>
    <t>0,50 to &lt;0,75</t>
  </si>
  <si>
    <t>0,75 to &lt;2,50</t>
  </si>
  <si>
    <t xml:space="preserve">     0,75 to &lt;1,75</t>
  </si>
  <si>
    <t xml:space="preserve">     1,75 to &lt;2,50</t>
  </si>
  <si>
    <t>2,50 to &lt;10,00</t>
  </si>
  <si>
    <t xml:space="preserve">     2,50 to &lt;5,00</t>
  </si>
  <si>
    <t xml:space="preserve">     5,00 to &lt;10,00</t>
  </si>
  <si>
    <t>10,00 to &lt;100,00</t>
  </si>
  <si>
    <t xml:space="preserve">     10,00 to &lt;20,00</t>
  </si>
  <si>
    <t xml:space="preserve">     20,00 to &lt;30,00</t>
  </si>
  <si>
    <t xml:space="preserve">     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</si>
  <si>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</si>
  <si>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</si>
  <si>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</si>
  <si>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</si>
  <si>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</si>
  <si>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</si>
  <si>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</si>
  <si>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</si>
  <si>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</si>
  <si>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</si>
  <si>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</si>
  <si>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</si>
  <si>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(EAD) subject to a roll-out plan is Sbankens portfolio of lending secured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</si>
  <si>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</si>
  <si>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</si>
  <si>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</si>
  <si>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</si>
  <si>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</si>
  <si>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</si>
  <si>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</si>
  <si>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</si>
  <si>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</si>
  <si>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</si>
  <si>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</si>
  <si>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</si>
  <si>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</si>
  <si>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</si>
  <si>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</si>
  <si>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</si>
  <si>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</si>
  <si>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</si>
  <si>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</si>
  <si>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</si>
  <si>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</si>
  <si>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</si>
  <si>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</si>
  <si>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</si>
  <si>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</si>
  <si>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</si>
  <si>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</si>
  <si>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</si>
  <si>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</si>
  <si>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</si>
  <si>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</si>
  <si>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</si>
  <si>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</si>
  <si>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</si>
  <si>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</si>
  <si>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</si>
  <si>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</si>
  <si>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</si>
  <si>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</si>
  <si>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</si>
  <si>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</si>
  <si>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</si>
  <si>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</si>
  <si>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</si>
  <si>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</si>
  <si>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</si>
  <si>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</si>
  <si>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</si>
  <si>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</si>
  <si>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</si>
  <si>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</si>
  <si>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</si>
  <si>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</si>
  <si>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</si>
  <si>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</si>
  <si>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</si>
  <si>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</si>
  <si>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</si>
  <si>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</si>
  <si>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</si>
  <si>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</si>
  <si>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</si>
  <si>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</si>
  <si>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</si>
  <si>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</si>
  <si>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</si>
  <si>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</si>
  <si>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</si>
  <si>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</si>
  <si>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</si>
  <si>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</si>
  <si>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</si>
  <si>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</si>
  <si>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</si>
  <si>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</si>
  <si>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</si>
  <si>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</si>
  <si>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</si>
  <si>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</si>
  <si>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</si>
  <si>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</si>
  <si>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</si>
  <si>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</si>
  <si>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</si>
  <si>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</si>
  <si>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</si>
  <si>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</si>
  <si>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Risk exposure amount</t>
  </si>
  <si>
    <t xml:space="preserve">30 June 2023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</si>
  <si>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</si>
  <si>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</si>
  <si>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</si>
  <si>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</si>
  <si>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</si>
  <si>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</si>
  <si>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</si>
  <si>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</si>
  <si>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</si>
  <si>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</si>
  <si>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</si>
  <si>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</si>
  <si>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</si>
  <si>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</si>
  <si>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</si>
  <si>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</si>
  <si>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</si>
  <si>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</si>
  <si>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</si>
  <si>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</si>
  <si>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</si>
  <si>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</si>
  <si>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</si>
  <si>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</si>
  <si>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</si>
  <si>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</si>
  <si>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</si>
  <si>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</si>
  <si>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</si>
  <si>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</si>
  <si>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</si>
  <si>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</si>
  <si>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</si>
  <si>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</si>
  <si>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</si>
  <si>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</si>
  <si>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</si>
  <si>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</si>
  <si>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</si>
  <si>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Regulatory</t>
  </si>
  <si>
    <t>On balance sheet</t>
  </si>
  <si>
    <t>Off balance sheet</t>
  </si>
  <si>
    <t>categories</t>
  </si>
  <si>
    <t>Remaining maturity</t>
  </si>
  <si>
    <t>value</t>
  </si>
  <si>
    <t>Less than 2,5 years</t>
  </si>
  <si>
    <t>Equal to or more than 2,5 years</t>
  </si>
  <si>
    <t>CCR1 – Analysis of CCR exposure by approach</t>
  </si>
  <si>
    <t xml:space="preserve">EAD from derivatives accounts for 72 per cent of EAD from counterparty credit risk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</si>
  <si>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</si>
  <si>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</si>
  <si>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</si>
  <si>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</si>
  <si>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</si>
  <si>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</si>
  <si>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</si>
  <si>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</si>
  <si>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</si>
  <si>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</si>
  <si>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</si>
  <si>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</si>
  <si>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</si>
  <si>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</si>
  <si>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</si>
  <si>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</si>
  <si>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</si>
  <si>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</si>
  <si>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</si>
  <si>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</si>
  <si>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</si>
  <si>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</si>
  <si>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</si>
  <si>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</si>
  <si>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</si>
  <si>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</si>
  <si>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</si>
  <si>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</si>
  <si>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</si>
  <si>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</si>
  <si>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</si>
  <si>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</si>
  <si>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</si>
  <si>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</si>
  <si>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</si>
  <si>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</si>
  <si>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</si>
  <si>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</si>
  <si>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</si>
  <si>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</si>
  <si>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</si>
  <si>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</si>
  <si>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</si>
  <si>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</si>
  <si>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</si>
  <si>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</si>
  <si>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</si>
  <si>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</si>
  <si>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</si>
  <si>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</si>
  <si>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</si>
  <si>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</si>
  <si>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</si>
  <si>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</si>
  <si>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</si>
  <si>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</si>
  <si>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</si>
  <si>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</si>
  <si>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</si>
  <si>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</si>
  <si>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</si>
  <si>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</si>
  <si>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</si>
  <si>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</si>
  <si>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</si>
  <si>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</si>
  <si>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</si>
  <si>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</si>
  <si>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</si>
  <si>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</si>
  <si>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</si>
  <si>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</si>
  <si>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</si>
  <si>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</si>
  <si>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</si>
  <si>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</si>
  <si>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</si>
  <si>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</si>
  <si>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</si>
  <si>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 xml:space="preserve">30 september 2023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</si>
  <si>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</si>
  <si>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</si>
  <si>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</si>
  <si>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</si>
  <si>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</si>
  <si>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</si>
  <si>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</si>
  <si>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</si>
  <si>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</si>
  <si>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</si>
  <si>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</si>
  <si>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</si>
  <si>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</si>
  <si>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</si>
  <si>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</si>
  <si>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</si>
  <si>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</si>
  <si>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</si>
  <si>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</si>
  <si>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</si>
  <si>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</si>
  <si>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</si>
  <si>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</si>
  <si>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</si>
  <si>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</si>
  <si>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</si>
  <si>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</si>
  <si>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</si>
  <si>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</si>
  <si>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</si>
  <si>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</si>
  <si>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</si>
  <si>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</si>
  <si>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</si>
  <si>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</si>
  <si>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</si>
  <si>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</si>
  <si>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</si>
  <si>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</si>
  <si>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</si>
  <si>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</si>
  <si>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</si>
  <si>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</si>
  <si>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</si>
  <si>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</si>
  <si>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</si>
  <si>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</si>
  <si>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</si>
  <si>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</si>
  <si>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</si>
  <si>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</si>
  <si>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</si>
  <si>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</si>
  <si>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</si>
  <si>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</si>
  <si>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</si>
  <si>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</si>
  <si>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</si>
  <si>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</si>
  <si>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</si>
  <si>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</si>
  <si>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</si>
  <si>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</si>
  <si>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</si>
  <si>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</si>
  <si>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</si>
  <si>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</si>
  <si>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</si>
  <si>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</si>
  <si>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</si>
  <si>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</si>
  <si>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</si>
  <si>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</si>
  <si>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</si>
  <si>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</si>
  <si>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</si>
  <si>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</si>
  <si>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</si>
  <si>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</si>
  <si>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</si>
  <si>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</si>
  <si>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</si>
  <si>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</si>
  <si>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</si>
  <si>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</si>
  <si>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</si>
  <si>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</si>
  <si>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</si>
  <si>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</si>
  <si>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</si>
  <si>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</si>
  <si>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</si>
  <si>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Bermuda</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</si>
  <si>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</si>
  <si>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</si>
  <si>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</si>
  <si>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</si>
  <si>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</si>
  <si>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</si>
  <si>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</si>
  <si>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 xml:space="preserve">30 September 2023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</si>
  <si>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</si>
  <si>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</si>
  <si>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</si>
  <si>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</si>
  <si>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</si>
  <si>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</si>
  <si>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</si>
  <si>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</si>
  <si>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</si>
  <si>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</si>
  <si>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</si>
  <si>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</si>
  <si>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</si>
  <si>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</si>
  <si>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</si>
  <si>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</si>
  <si>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</si>
  <si>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</si>
  <si>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</si>
  <si>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</si>
  <si>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</si>
  <si>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</si>
  <si>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</si>
  <si>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</si>
  <si>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</si>
  <si>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</si>
  <si>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</si>
  <si>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</si>
  <si>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</si>
  <si>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</si>
  <si>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</si>
  <si>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</si>
  <si>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</si>
  <si>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</si>
  <si>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</si>
  <si>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</si>
  <si>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</si>
  <si>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</si>
  <si>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</si>
  <si>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</si>
  <si>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</si>
  <si>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</si>
  <si>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</si>
  <si>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</si>
  <si>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</si>
  <si>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</si>
  <si>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</si>
  <si>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</si>
  <si>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</si>
  <si>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</si>
  <si>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</si>
  <si>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</si>
  <si>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</si>
  <si>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</si>
  <si>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</si>
  <si>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</si>
  <si>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</si>
  <si>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</si>
  <si>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</si>
  <si>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</si>
  <si>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</si>
  <si>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</si>
  <si>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</si>
  <si>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</si>
  <si>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</si>
  <si>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</si>
  <si>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</si>
  <si>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</si>
  <si>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</si>
  <si>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</si>
  <si>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</si>
  <si>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</si>
  <si>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</si>
  <si>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</si>
  <si>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</si>
  <si>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</si>
  <si>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</si>
  <si>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</si>
  <si>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</si>
  <si>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</si>
  <si>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</si>
  <si>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</si>
  <si>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</si>
  <si>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</si>
  <si>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</si>
  <si>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</si>
  <si>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</si>
  <si>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</si>
  <si>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</si>
  <si>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</si>
  <si>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</si>
  <si>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</si>
  <si>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</si>
  <si>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</si>
  <si>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</si>
  <si>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</si>
  <si>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</si>
  <si>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</si>
  <si>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</si>
  <si>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</si>
  <si>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</si>
  <si>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</si>
  <si>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</si>
  <si>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</si>
  <si>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</si>
  <si>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</si>
  <si>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</si>
  <si>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</si>
  <si>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</si>
  <si>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</si>
  <si>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</si>
  <si>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</si>
  <si>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</si>
  <si>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</si>
  <si>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</si>
  <si>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</si>
  <si>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</si>
  <si>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</si>
  <si>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</si>
  <si>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</si>
  <si>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</si>
  <si>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</si>
  <si>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</si>
  <si>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</si>
  <si>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</si>
  <si>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</si>
  <si>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</si>
  <si>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</si>
  <si>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</si>
  <si>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</si>
  <si>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</si>
  <si>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</si>
  <si>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</si>
  <si>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</si>
  <si>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</si>
  <si>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</si>
  <si>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</si>
  <si>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</si>
  <si>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</si>
  <si>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</si>
  <si>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</si>
  <si>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</si>
  <si>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</si>
  <si>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</si>
  <si>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</si>
  <si>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</si>
  <si>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</si>
  <si>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</si>
  <si>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</si>
  <si>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</si>
  <si>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</si>
  <si>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</si>
  <si>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</si>
  <si>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</si>
  <si>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</si>
  <si>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</si>
  <si>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</si>
  <si>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</si>
  <si>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</si>
  <si>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</si>
  <si>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</si>
  <si>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</si>
  <si>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</si>
  <si>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</si>
  <si>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</si>
  <si>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</si>
  <si>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</si>
  <si>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</si>
  <si>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</si>
  <si>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</si>
  <si>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</si>
  <si>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</si>
  <si>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</si>
  <si>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</si>
  <si>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</si>
  <si>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</si>
  <si>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</si>
  <si>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</si>
  <si>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</si>
  <si>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</si>
  <si>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</si>
  <si>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</si>
  <si>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</si>
  <si>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</si>
  <si>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</si>
  <si>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</si>
  <si>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</si>
  <si>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</si>
  <si>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</si>
  <si>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</si>
  <si>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</si>
  <si>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</si>
  <si>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</si>
  <si>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</si>
  <si>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</si>
  <si>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</si>
  <si>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</si>
  <si>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</si>
  <si>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</si>
  <si>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</si>
  <si>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</si>
  <si>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March 2024 </t>
  </si>
  <si>
    <t xml:space="preserve">31 September 2023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</si>
  <si>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</si>
  <si>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</si>
  <si>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</si>
  <si>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</si>
  <si>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</si>
  <si>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</si>
  <si>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</si>
  <si>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</si>
  <si>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</si>
  <si>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</si>
  <si>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</si>
  <si>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</si>
  <si>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</si>
  <si>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</si>
  <si>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</si>
  <si>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</si>
  <si>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</si>
  <si>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</si>
  <si>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</si>
  <si>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</si>
  <si>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</si>
  <si>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</si>
  <si>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</si>
  <si>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</si>
  <si>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</si>
  <si>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</si>
  <si>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</si>
  <si>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</si>
  <si>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</si>
  <si>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</si>
  <si>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</si>
  <si>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</si>
  <si>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</si>
  <si>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</si>
  <si>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</si>
  <si>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</si>
  <si>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</si>
  <si>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</si>
  <si>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</si>
  <si>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</si>
  <si>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</si>
  <si>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</si>
  <si>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</si>
  <si>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</si>
  <si>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</si>
  <si>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</si>
  <si>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</si>
  <si>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</si>
  <si>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</si>
  <si>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</si>
  <si>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</si>
  <si>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</si>
  <si>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</si>
  <si>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</si>
  <si>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</si>
  <si>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</si>
  <si>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</si>
  <si>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</si>
  <si>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</si>
  <si>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</si>
  <si>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</si>
  <si>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</si>
  <si>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</si>
  <si>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</si>
  <si>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</si>
  <si>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</si>
  <si>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</si>
  <si>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2023, pledged assets amounted to NOK 409 billion, corresponding to 13 per cent of the DNB Group’s balance sheet, compared with NOK 508 billion and 17 per cent, respectively, the previous year.</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</si>
  <si>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</si>
  <si>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</si>
  <si>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</si>
  <si>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</si>
  <si>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</si>
  <si>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</si>
  <si>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</si>
  <si>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</si>
  <si>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</si>
  <si>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</si>
  <si>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</si>
  <si>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</si>
  <si>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</si>
  <si>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</si>
  <si>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</si>
  <si>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</si>
  <si>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</si>
  <si>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</si>
  <si>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</si>
  <si>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</si>
  <si>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</si>
  <si>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</si>
  <si>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</si>
  <si>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</si>
  <si>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</si>
  <si>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</si>
  <si>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</si>
  <si>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</si>
  <si>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</si>
  <si>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</si>
  <si>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</si>
  <si>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</si>
  <si>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</si>
  <si>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</si>
  <si>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</si>
  <si>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</si>
  <si>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</si>
  <si>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</si>
  <si>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</si>
  <si>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</si>
  <si>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</si>
  <si>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</si>
  <si>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</si>
  <si>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</si>
  <si>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</si>
  <si>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</si>
  <si>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</si>
  <si>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</si>
  <si>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</si>
  <si>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</si>
  <si>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</si>
  <si>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</si>
  <si>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</si>
  <si>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</si>
  <si>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</si>
  <si>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</si>
  <si>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</si>
  <si>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</si>
  <si>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</si>
  <si>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</si>
  <si>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</si>
  <si>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REMA - Remuneration policy</t>
  </si>
  <si>
    <t>Information on DNB’s remuneration scheme</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</si>
  <si>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to CRD V .</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</si>
  <si>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</si>
  <si>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</si>
  <si>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</si>
  <si>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seven meetings in 2023.</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</si>
  <si>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</si>
  <si>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</si>
  <si>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</si>
  <si>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</si>
  <si>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</si>
  <si>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</si>
  <si>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</si>
  <si>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</si>
  <si>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</si>
  <si>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</si>
  <si>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</si>
  <si>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</si>
  <si>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</si>
  <si>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</si>
  <si>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</si>
  <si>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</si>
  <si>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</si>
  <si>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</si>
  <si>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</si>
  <si>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</si>
  <si>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</si>
  <si>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</si>
  <si>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</si>
  <si>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</si>
  <si>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</si>
  <si>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</si>
  <si>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</si>
  <si>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</si>
  <si>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</si>
  <si>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</si>
  <si>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</si>
  <si>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</si>
  <si>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</si>
  <si>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</si>
  <si>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</si>
  <si>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</si>
  <si>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</si>
  <si>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</si>
  <si>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</si>
  <si>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</si>
  <si>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</si>
  <si>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</si>
  <si>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</si>
  <si>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</si>
  <si>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</si>
  <si>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</si>
  <si>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</si>
  <si>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</si>
  <si>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</si>
  <si>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</si>
  <si>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</si>
  <si>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</si>
  <si>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</si>
  <si>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</si>
  <si>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</si>
  <si>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</si>
  <si>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</si>
  <si>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</si>
  <si>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</si>
  <si>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</si>
  <si>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</si>
  <si>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</si>
  <si>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</si>
  <si>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</si>
  <si>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</si>
  <si>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</si>
  <si>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</si>
  <si>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</si>
  <si>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</si>
  <si>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</si>
  <si>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</si>
  <si>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</si>
  <si>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</si>
  <si>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</si>
  <si>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</si>
  <si>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</si>
  <si>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</si>
  <si>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</si>
  <si>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</si>
  <si>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</si>
  <si>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</si>
  <si>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</si>
  <si>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</si>
  <si>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</si>
  <si>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</si>
  <si>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</si>
  <si>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</si>
  <si>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</si>
  <si>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</si>
  <si>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</si>
  <si>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</si>
  <si>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</si>
  <si>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</si>
  <si>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</si>
  <si>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</si>
  <si>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</si>
  <si>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</si>
  <si>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</si>
  <si>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</si>
  <si>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</si>
  <si>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</si>
  <si>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</si>
  <si>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</si>
  <si>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</si>
  <si>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</si>
  <si>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</si>
  <si>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</si>
  <si>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</si>
  <si>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</si>
  <si>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</si>
  <si>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</si>
  <si>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</si>
  <si>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</si>
  <si>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</si>
  <si>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</si>
  <si>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</si>
  <si>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</si>
  <si>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</si>
  <si>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</si>
  <si>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</si>
  <si>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</si>
  <si>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</si>
  <si>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</si>
  <si>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</si>
  <si>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Risk and capital management - Disclosure according to Pillar 3 2023</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</si>
  <si>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</si>
  <si>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</si>
  <si>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</si>
  <si>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</si>
  <si>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</si>
  <si>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Ch. 8: ESG-risk p. 83</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</si>
  <si>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</si>
  <si>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</si>
  <si>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'Greenhouse gas emissions and energy efficiency', p. 62, Annual report 2023
DNBs sustainable ambitions and Transition plan publised on dnb.no/sustainability-reports</t>
  </si>
  <si>
    <t>(c)</t>
  </si>
  <si>
    <t>Current investment activities and (future) investment targets towards environmental objectives and EU Taxonomy-aligned activities</t>
  </si>
  <si>
    <t xml:space="preserve">
</t>
  </si>
  <si>
    <t>ESG 6
ESG 7
ESG 8</t>
  </si>
  <si>
    <t>'Financing, advisory services and investment', p.79, Annual report 2023,
'EU taxonomy for sustainable activities', p. 85, Annual report 2023
See the Group's complete EU taxonomy reporting published on dnb.no/sustainability-reports.</t>
  </si>
  <si>
    <t>(d)</t>
  </si>
  <si>
    <t>Policies and procedures relating to direct and indirect engagement with new or existing counterparties on their strategies to mitigate and reduce environmental risks</t>
  </si>
  <si>
    <t>Transition plan publised on dnb.no/sustainability-reports
Group instructions for corporate responsibility in DNB Bank ASA's credit activites
CSR-ESG risk assessment tool on dnb.no/sustainability-reports
Group Policy Sustainability published on dnb.no/sustainability-reports
Group instructions responsible investments published on dnb.no/sustainability-reports
Voting guidelines (Norway and globally) on dnb.no/sustainability-reports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</si>
  <si>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</si>
  <si>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</si>
  <si>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</si>
  <si>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Ch.0: Risk Statement p. 4
Ch.8: ESG risk p. 83</t>
  </si>
  <si>
    <t>(f)</t>
  </si>
  <si>
    <t>Management body's integration of short-, medium- and long-term effects of environmental factors and risks, organisational structure both within business lines and internal control functions</t>
  </si>
  <si>
    <t>Ch.0: Risk Statement p. 4</t>
  </si>
  <si>
    <t>Corporate Governance 2023 on dnb.no/sustainability-reports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</si>
  <si>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</si>
  <si>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</si>
  <si>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</si>
  <si>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</si>
  <si>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 xml:space="preserve">Ch.8: ESG risk, p. 83; Ch. 0: Risk Statement, p. 4
Quarterly risk reporting to management and the board of directors. 
Appendix 3: Pillar 3 additional disclosures, p. 115 </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</si>
  <si>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</si>
  <si>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</si>
  <si>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</si>
  <si>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</si>
  <si>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</si>
  <si>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</si>
  <si>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</si>
  <si>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</si>
  <si>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</si>
  <si>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</si>
  <si>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</si>
  <si>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</si>
  <si>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</si>
  <si>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ESG 10</t>
  </si>
  <si>
    <t>Transition plan published on dnb.no/sustainability-reports.
'EU taxonomy for sustainable activities', p. 85, Annual report 2023
See the Group's complete EU taxonomy reporting published on dnb.no/sustainability-reports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</si>
  <si>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</si>
  <si>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</si>
  <si>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</si>
  <si>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</si>
  <si>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</si>
  <si>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</si>
  <si>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</si>
  <si>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</si>
  <si>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Group instructions for corporate responsibility in DNB ASA's credit activites, 
CSR-ESG risk assessment tool on dnb.no/sustainability-reports
Group Policy Sustainability published on dnb.no/sustainability-reports
Group instructions responsible investments on dnb.no/sustainability-reports.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</si>
  <si>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</si>
  <si>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</si>
  <si>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</si>
  <si>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</si>
  <si>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</si>
  <si>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</si>
  <si>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Group policy sustainability published on dnb.no/sustainability-reports
Group instructions responsible investments published on dnb.no/sustainability-reports
Group instructions for corporate responsibility in DNB Bank ASA's credit activities on dnb.no/sustainability-reports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</si>
  <si>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</si>
  <si>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</si>
  <si>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</si>
  <si>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</si>
  <si>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</si>
  <si>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</si>
  <si>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</si>
  <si>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</si>
  <si>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</si>
  <si>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</si>
  <si>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The Norwegian Transparency Act requires that the business establishes a systematic and comprehensive work to ensure respect for human rights and working conditions in all its activities. Reorting according to annual process description and on demand. A separate statement on the Transparency Act is published on dnb.no/sustainability-reports. In annual renewal of credit commitment a review of the ESG classification is carried out. 
Group policy sustainability published on dnb.no/sustainability-reports
Group instructions responsible investments published on dnb.no/sustainability-reports
Group instructions for corporate responsibility in DNB Bank ASA's credit activities on dnb.no/sustainability-reports</t>
  </si>
  <si>
    <t>Alignment of the remuneration policy in line with institution's social risk-related objectives</t>
  </si>
  <si>
    <t>Definitions, methodologies and international standards on which the social risk management framework is based</t>
  </si>
  <si>
    <t>'Human rights' p. 90, Annual report 2023
'Diversity and inclusion' p. 97, Annual report 2023
Group policy sustainability published on dnb.no/sustainability-reports
Group instructions for corporate responsibility in DNB Bank ASA's credit activities published on dnb.no/sustainability-reports</t>
  </si>
  <si>
    <t>Processes to identify, measure and monitor activities and exposures (and collateral wher applicable) sensitive to social risk, covering relevant transmission channels</t>
  </si>
  <si>
    <t>'Human rights' p. 90, Annual report 2023
'Diversity and inclusion' p. 97, Annual report 2023
Group policy sustainability published on dnb.no/sustainability-reports
Group instructions for corporate responsibility in DNB Bank ASA's credit activities published on dnb.no/sustainability-reports
Group instructions responsible investments published on dnb.no/sustainability-reports
CSR-ESG risk assessment tool on dnb.no/sustainability-reports</t>
  </si>
  <si>
    <t>Activities, commitments and assets contributing to mitigate social risk</t>
  </si>
  <si>
    <t>Report under the Norwegian Transparency Act 2023 published on dnb.no/sustainability-reports
Group policy sustainability published on dnb.no/sustainability-reports
Group instructions for sustainability in DNB Bank ASA's credit activities published on dnb.no/sustainability-reports
Group instructions responsible investments published on dnb.no/sustainability-reports
CSR-ESG risk assessment tool on dnb.no/sustainability-reports</t>
  </si>
  <si>
    <t>Implementation of tools for identification and management of social risk</t>
  </si>
  <si>
    <t>Report under the Norwegian Transparency Act 2023 published on dnb.no/sustainability-reports
Group policy sustainability published on dnb.no/sustainability-reports
Group instructions for sustainability in DNB Bank ASA's credit activities published on dnb.no/sustainability-reports
Group instructions responsible investments  published on dnb.no/sustainability-reports
CSR-ESG risk assessment tool on dnb.no/sustainability-reports</t>
  </si>
  <si>
    <t>Description of setting limits to social risk and cases to trigger escalation and exclusion in the case of breaching these limits</t>
  </si>
  <si>
    <r>
      <t>'Human rights', p. 90, Annual report 2023
'Diversity and inclusion', p. 97, Annual report 2023</t>
    </r>
    <r>
      <rPr>
        <sz val="8"/>
        <color rgb="FFFF0000"/>
        <rFont val="Arial"/>
        <family val="2"/>
      </rPr>
      <t xml:space="preserve">
</t>
    </r>
    <r>
      <rPr>
        <sz val="8"/>
        <color theme="1"/>
        <rFont val="Arial"/>
        <family val="2"/>
      </rPr>
      <t>Report under the Norwegian Transparency Act 2023 published on dnb.no/sustainability-reports
Group policy sustainability published on dnb.no/sustainability-reports
Group instructions for sustainability in DNB Bank ASA's credit activities published on dnb.no/sustainability-reports
Group instructions responsible investments published on dnb.no/sustainability-reports
CSR-ESG risk assessment tool on dnb.no/sustainability-reports</t>
    </r>
  </si>
  <si>
    <t>Institution's accounting of the counterparty's highest governance body’s role in non-financial reporting</t>
  </si>
  <si>
    <t>Institution's integration in governance arrangements of the governance performance of their counterparties including:</t>
  </si>
  <si>
    <t>Group Policy Sustainability published on dnb.no/sustainability-reports
CSR-ESG risk assessment tool on dnb.no/sustainability-reports
DNBs Code of Conduct for Business Partners published on dnb.no/sustainability-reports
DNB's Code of Conduct published on dnb.no/sustainability-reports
DNB's governance principles on dnb.no/sustainability-reports</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</si>
  <si>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</si>
  <si>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</si>
  <si>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</si>
  <si>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</si>
  <si>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</si>
  <si>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</si>
  <si>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</si>
  <si>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</si>
  <si>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</si>
  <si>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CSR-ESG risk assessment tool on dnb.no/sustainability-reports
DNBs Code of Conduct for Business Partners published on dnb.no/sustainability-reports
Group Policy Sustainability published on dnb.no/sustainability-reports
DNB's Code of Conduct published on dnb.no/sustainability-reports
DNB's governance principles on dnb.no/sustainability-reports</t>
  </si>
  <si>
    <t>ESG1 - Banking book - Climate change transition risk: Credit quality of exposures by sector, emissions and residual maturity</t>
  </si>
  <si>
    <t>Sector/subsector</t>
  </si>
  <si>
    <t>Gross carrying amount (NOK million)</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</si>
  <si>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</si>
  <si>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</si>
  <si>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</si>
  <si>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</si>
  <si>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</si>
  <si>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</si>
  <si>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</si>
  <si>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</si>
  <si>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</si>
  <si>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</si>
  <si>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</si>
  <si>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</si>
  <si>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</si>
  <si>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</si>
  <si>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</si>
  <si>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</si>
  <si>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</si>
  <si>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</si>
  <si>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</si>
  <si>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</si>
  <si>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</si>
  <si>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</si>
  <si>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</si>
  <si>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</si>
  <si>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</si>
  <si>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</si>
  <si>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</si>
  <si>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</si>
  <si>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</si>
  <si>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</si>
  <si>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</si>
  <si>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</si>
  <si>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</si>
  <si>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</si>
  <si>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</si>
  <si>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</si>
  <si>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</si>
  <si>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</si>
  <si>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</si>
  <si>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</si>
  <si>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</si>
  <si>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</si>
  <si>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</si>
  <si>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</si>
  <si>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</si>
  <si>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</si>
  <si>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</si>
  <si>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</si>
  <si>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</si>
  <si>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</si>
  <si>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</si>
  <si>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</si>
  <si>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</si>
  <si>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</si>
  <si>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</si>
  <si>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</si>
  <si>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</si>
  <si>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</si>
  <si>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</si>
  <si>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</si>
  <si>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</si>
  <si>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</si>
  <si>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</si>
  <si>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</si>
  <si>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</si>
  <si>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</si>
  <si>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</si>
  <si>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</si>
  <si>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</si>
  <si>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</si>
  <si>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</si>
  <si>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</si>
  <si>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</si>
  <si>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</si>
  <si>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</si>
  <si>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</si>
  <si>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</si>
  <si>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</si>
  <si>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</si>
  <si>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</si>
  <si>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</si>
  <si>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</si>
  <si>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</si>
  <si>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</si>
  <si>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</si>
  <si>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</si>
  <si>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</si>
  <si>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</si>
  <si>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</si>
  <si>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</si>
  <si>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</si>
  <si>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</si>
  <si>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</si>
  <si>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</si>
  <si>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</si>
  <si>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</si>
  <si>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</si>
  <si>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</si>
  <si>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</si>
  <si>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</si>
  <si>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</si>
  <si>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</si>
  <si>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</si>
  <si>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</si>
  <si>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</si>
  <si>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</si>
  <si>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</si>
  <si>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</si>
  <si>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</si>
  <si>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</si>
  <si>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</si>
  <si>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</si>
  <si>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</si>
  <si>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</si>
  <si>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</si>
  <si>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</si>
  <si>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</si>
  <si>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</si>
  <si>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</si>
  <si>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</si>
  <si>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</si>
  <si>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</si>
  <si>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</si>
  <si>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</si>
  <si>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</si>
  <si>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</si>
  <si>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</si>
  <si>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</si>
  <si>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</si>
  <si>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</si>
  <si>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</si>
  <si>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</si>
  <si>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</si>
  <si>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</si>
  <si>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</si>
  <si>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</si>
  <si>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</si>
  <si>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</si>
  <si>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</si>
  <si>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</si>
  <si>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</si>
  <si>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</si>
  <si>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</si>
  <si>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</si>
  <si>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</si>
  <si>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</si>
  <si>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</si>
  <si>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</si>
  <si>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</si>
  <si>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</si>
  <si>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</si>
  <si>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</si>
  <si>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</si>
  <si>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</si>
  <si>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</si>
  <si>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</si>
  <si>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</si>
  <si>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</si>
  <si>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</si>
  <si>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</si>
  <si>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</si>
  <si>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</si>
  <si>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</si>
  <si>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</si>
  <si>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</si>
  <si>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</si>
  <si>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</si>
  <si>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</si>
  <si>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</si>
  <si>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</si>
  <si>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</si>
  <si>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</si>
  <si>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</si>
  <si>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</si>
  <si>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r>
      <t>KPI</t>
    </r>
    <r>
      <rPr>
        <vertAlign val="superscript"/>
        <sz val="8"/>
        <color theme="1"/>
        <rFont val="Arial"/>
        <family val="2"/>
      </rPr>
      <t>1</t>
    </r>
  </si>
  <si>
    <t>Per cent</t>
  </si>
  <si>
    <t>Climate change mitigation</t>
  </si>
  <si>
    <t>Climate change adaptation</t>
  </si>
  <si>
    <t>Total (Climate change mitigation + Climate change adaptation)</t>
  </si>
  <si>
    <r>
      <t>Per cent coverage (over total assets)</t>
    </r>
    <r>
      <rPr>
        <vertAlign val="superscript"/>
        <sz val="8"/>
        <color theme="1"/>
        <rFont val="Arial"/>
        <family val="2"/>
      </rPr>
      <t>2</t>
    </r>
  </si>
  <si>
    <t>GAR stock</t>
  </si>
  <si>
    <t>GAR flow</t>
  </si>
  <si>
    <t>1 Due to lack of data, turnover or capex from the counterparty is not included in the KPIs.</t>
  </si>
  <si>
    <t>2 Per cent of assets covered by the KPI over banks´ total assets.</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</si>
  <si>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</si>
  <si>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</si>
  <si>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</si>
  <si>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</si>
  <si>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</si>
  <si>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</si>
  <si>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</si>
  <si>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</si>
  <si>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</si>
  <si>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</si>
  <si>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</si>
  <si>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</si>
  <si>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</si>
  <si>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</si>
  <si>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</si>
  <si>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</si>
  <si>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</si>
  <si>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</si>
  <si>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</si>
  <si>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</si>
  <si>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</si>
  <si>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</si>
  <si>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</si>
  <si>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</si>
  <si>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</si>
  <si>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</si>
  <si>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</si>
  <si>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</si>
  <si>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</si>
  <si>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</si>
  <si>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</si>
  <si>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</si>
  <si>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</si>
  <si>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</si>
  <si>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</si>
  <si>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</si>
  <si>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</si>
  <si>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</si>
  <si>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</si>
  <si>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</si>
  <si>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</si>
  <si>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</si>
  <si>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</si>
  <si>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</si>
  <si>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</si>
  <si>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</si>
  <si>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</si>
  <si>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</si>
  <si>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</si>
  <si>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</si>
  <si>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</si>
  <si>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</si>
  <si>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</si>
  <si>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</si>
  <si>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</si>
  <si>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</si>
  <si>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</si>
  <si>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</si>
  <si>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</si>
  <si>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</si>
  <si>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</si>
  <si>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</si>
  <si>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</si>
  <si>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</si>
  <si>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</si>
  <si>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</si>
  <si>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</si>
  <si>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</si>
  <si>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</si>
  <si>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</si>
  <si>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</si>
  <si>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</si>
  <si>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</si>
  <si>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</si>
  <si>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</si>
  <si>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</si>
  <si>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</si>
  <si>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</si>
  <si>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Disclosure reference date T</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</si>
  <si>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</si>
  <si>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</si>
  <si>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</si>
  <si>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</si>
  <si>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</si>
  <si>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</si>
  <si>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</si>
  <si>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</si>
  <si>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</si>
  <si>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</si>
  <si>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</si>
  <si>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</si>
  <si>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</si>
  <si>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</si>
  <si>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</si>
  <si>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</si>
  <si>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</si>
  <si>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</si>
  <si>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</si>
  <si>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</si>
  <si>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</si>
  <si>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</si>
  <si>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</si>
  <si>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</si>
  <si>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</si>
  <si>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</si>
  <si>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</si>
  <si>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</si>
  <si>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</si>
  <si>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</si>
  <si>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</si>
  <si>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</si>
  <si>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Note that there may be differences in sustainable financing volumes across the Group’s reporting. Disclosure in this template is based on on-balance sheet exposures as at 30 June 2024.</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</si>
  <si>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</si>
  <si>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</si>
  <si>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</si>
  <si>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</si>
  <si>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</si>
  <si>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</si>
  <si>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</si>
  <si>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</si>
  <si>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</si>
  <si>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</si>
  <si>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</si>
  <si>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</si>
  <si>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</si>
  <si>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</si>
  <si>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</si>
  <si>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</si>
  <si>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</si>
  <si>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</si>
  <si>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</si>
  <si>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</si>
  <si>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</si>
  <si>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</si>
  <si>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</si>
  <si>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</si>
  <si>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</si>
  <si>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</si>
  <si>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</si>
  <si>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</si>
  <si>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(amounts in million)</t>
  </si>
  <si>
    <t>Ordinary shares</t>
  </si>
  <si>
    <t xml:space="preserve">Additional Tier 1 capital </t>
  </si>
  <si>
    <t xml:space="preserve">Subordinated loans </t>
  </si>
  <si>
    <t>Senior non preferred loans</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</si>
  <si>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</si>
  <si>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</si>
  <si>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</si>
  <si>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</si>
  <si>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</si>
  <si>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</si>
  <si>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</si>
  <si>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</si>
  <si>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</si>
  <si>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</si>
  <si>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</si>
  <si>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</si>
  <si>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</si>
  <si>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</si>
  <si>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</si>
  <si>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</si>
  <si>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</si>
  <si>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</si>
  <si>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</si>
  <si>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</si>
  <si>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NO0010871494</t>
  </si>
  <si>
    <t>NO0010885205</t>
  </si>
  <si>
    <t>NO0010891914</t>
  </si>
  <si>
    <t>NO0011204125</t>
  </si>
  <si>
    <t>NO0013167114</t>
  </si>
  <si>
    <t>NO0013167122</t>
  </si>
  <si>
    <t xml:space="preserve"> XS2831061796</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</si>
  <si>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</si>
  <si>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</si>
  <si>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</si>
  <si>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</si>
  <si>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</si>
  <si>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</si>
  <si>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</si>
  <si>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</si>
  <si>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</si>
  <si>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</si>
  <si>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</si>
  <si>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</si>
  <si>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</si>
  <si>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</si>
  <si>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NO0010871502</t>
  </si>
  <si>
    <t>NO010885197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</si>
  <si>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</si>
  <si>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</si>
  <si>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</si>
  <si>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</si>
  <si>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</si>
  <si>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</si>
  <si>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</si>
  <si>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</si>
  <si>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</si>
  <si>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</si>
  <si>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</si>
  <si>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</si>
  <si>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</si>
  <si>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</si>
  <si>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</si>
  <si>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</si>
  <si>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</si>
  <si>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</si>
  <si>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</si>
  <si>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</si>
  <si>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</si>
  <si>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</si>
  <si>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</si>
  <si>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</si>
  <si>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</si>
  <si>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</si>
  <si>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</si>
  <si>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</si>
  <si>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</si>
  <si>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XS2465774474</t>
  </si>
  <si>
    <t>XS2486092492</t>
  </si>
  <si>
    <t>XS2416968399</t>
  </si>
  <si>
    <t>CH1348614038</t>
  </si>
  <si>
    <t>NO0013223586</t>
  </si>
  <si>
    <t>2a. Public or private placement</t>
  </si>
  <si>
    <t>Public</t>
  </si>
  <si>
    <r>
      <t>English</t>
    </r>
    <r>
      <rPr>
        <vertAlign val="superscript"/>
        <sz val="8"/>
        <rFont val="Arial"/>
        <family val="2"/>
      </rPr>
      <t>1</t>
    </r>
  </si>
  <si>
    <t>Norwegian</t>
  </si>
  <si>
    <t>English1</t>
  </si>
  <si>
    <r>
      <t>English</t>
    </r>
    <r>
      <rPr>
        <vertAlign val="superscript"/>
        <sz val="8"/>
        <color theme="1"/>
        <rFont val="Arial"/>
        <family val="2"/>
      </rPr>
      <t>2</t>
    </r>
  </si>
  <si>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</si>
  <si>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</si>
  <si>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</si>
  <si>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</si>
  <si>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</si>
  <si>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</si>
  <si>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</si>
  <si>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</si>
  <si>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</si>
  <si>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</si>
  <si>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</si>
  <si>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</si>
  <si>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</si>
  <si>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</si>
  <si>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</si>
  <si>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SEK 850, NOK 817</t>
  </si>
  <si>
    <t>NOK 1 100</t>
  </si>
  <si>
    <t>SEK 1 000, NOK 961</t>
  </si>
  <si>
    <t>NOK 2 750</t>
  </si>
  <si>
    <t>NOK 500</t>
  </si>
  <si>
    <t>NOK 950</t>
  </si>
  <si>
    <t>NOK 600</t>
  </si>
  <si>
    <t>NOK 2 300</t>
  </si>
  <si>
    <t>NOK 100</t>
  </si>
  <si>
    <t>NOK 300</t>
  </si>
  <si>
    <t>USD 700, NOK 7 383</t>
  </si>
  <si>
    <t>NOK 2 500</t>
  </si>
  <si>
    <t>NOK 2 350</t>
  </si>
  <si>
    <t>NOK 450</t>
  </si>
  <si>
    <t>NOK 650</t>
  </si>
  <si>
    <t>SEK 1 500, NOK 1 544</t>
  </si>
  <si>
    <t>SEK 1 600, NOK 1 579</t>
  </si>
  <si>
    <t>SEK 500, NOK 494</t>
  </si>
  <si>
    <t>SEK 700, NOK 691</t>
  </si>
  <si>
    <t>EUR 750, NOK 7 772</t>
  </si>
  <si>
    <t>JPY 9 000, NOK 638</t>
  </si>
  <si>
    <t>JPY 12 500, NOK 953</t>
  </si>
  <si>
    <t>NOK 125</t>
  </si>
  <si>
    <t>NOK 350</t>
  </si>
  <si>
    <t>NOK 150</t>
  </si>
  <si>
    <t>JPY 27 000, NOK 2 136</t>
  </si>
  <si>
    <t>EUR 500, NOK 5 812</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</si>
  <si>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</si>
  <si>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</si>
  <si>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</si>
  <si>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</si>
  <si>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</si>
  <si>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</si>
  <si>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</si>
  <si>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</si>
  <si>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</si>
  <si>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</si>
  <si>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</si>
  <si>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19 December 2019</t>
  </si>
  <si>
    <t>17 June 2020</t>
  </si>
  <si>
    <t>28 August 2020</t>
  </si>
  <si>
    <t>11 January 2022</t>
  </si>
  <si>
    <t>30 May 2024</t>
  </si>
  <si>
    <t>28 May 2020</t>
  </si>
  <si>
    <t>19 January 2022</t>
  </si>
  <si>
    <t>12 May 2023</t>
  </si>
  <si>
    <t>13 June 2023</t>
  </si>
  <si>
    <t>12. Perpetual or dated</t>
  </si>
  <si>
    <t>Perpetual</t>
  </si>
  <si>
    <t>Dated</t>
  </si>
  <si>
    <t>13. Original maturity date</t>
  </si>
  <si>
    <t>No maturity</t>
  </si>
  <si>
    <t>28 May 2030</t>
  </si>
  <si>
    <t>Interest Payment Date falling in or nearest to May 2033</t>
  </si>
  <si>
    <t>25 February 2033</t>
  </si>
  <si>
    <t>24 May 2033</t>
  </si>
  <si>
    <t>19 December 2029</t>
  </si>
  <si>
    <t>17 June 2030</t>
  </si>
  <si>
    <t>28 August 2030</t>
  </si>
  <si>
    <t>14 January 2032</t>
  </si>
  <si>
    <t>Interest Payment Date falling in or nearest to February 2029</t>
  </si>
  <si>
    <t>Interest Payment Date falling in or nearest to June  2029</t>
  </si>
  <si>
    <t>Interest Payment Date falling in or nearest to September
2026</t>
  </si>
  <si>
    <t>Interest Payment Date falling on or nearest to 9 October 2026</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</si>
  <si>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</si>
  <si>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</si>
  <si>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</si>
  <si>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</si>
  <si>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</si>
  <si>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</si>
  <si>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</si>
  <si>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19 December 2024</t>
  </si>
  <si>
    <t>Any interest payment date after 17 June 2025</t>
  </si>
  <si>
    <t>Any interest payment date after 28 August 2025</t>
  </si>
  <si>
    <t>Any interest payment date after 14 January 2027</t>
  </si>
  <si>
    <t>Any interest payment date after 27 August 2029</t>
  </si>
  <si>
    <t>Any interest payment date after 30 November 2029</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</si>
  <si>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</si>
  <si>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</si>
  <si>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</si>
  <si>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</si>
  <si>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</si>
  <si>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</si>
  <si>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</si>
  <si>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</si>
  <si>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</si>
  <si>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</si>
  <si>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</si>
  <si>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</si>
  <si>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</si>
  <si>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</si>
  <si>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</si>
  <si>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</si>
  <si>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</si>
  <si>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</si>
  <si>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</si>
  <si>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</si>
  <si>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</si>
  <si>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+ 315 bps</t>
  </si>
  <si>
    <t>3-month NIBOR + 310 bps</t>
  </si>
  <si>
    <t>3-month NIBOR + 300 bps</t>
  </si>
  <si>
    <t>3-month NIBOR + 260 bps</t>
  </si>
  <si>
    <t>5.888% until 27 August 2029. Thereafter 3-month STIBOR + 310 bps</t>
  </si>
  <si>
    <t>3-month STIBOR + 310 bps</t>
  </si>
  <si>
    <t>7.375 per cent per annum (“Initial Rate of Interest”) until the First Reset Date, payable 
annually. Reset every 5 years thereafter at 5y USD T + 271.7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</si>
  <si>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</si>
  <si>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</si>
  <si>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</si>
  <si>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</si>
  <si>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</si>
  <si>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</si>
  <si>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</si>
  <si>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</si>
  <si>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</si>
  <si>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</si>
  <si>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</si>
  <si>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</si>
  <si>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</si>
  <si>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</si>
  <si>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+ 130 bps</t>
  </si>
  <si>
    <t>3-month NIBOR + 160 bps</t>
  </si>
  <si>
    <t>3-month NIBOR + 125 bps</t>
  </si>
  <si>
    <t>3-month NIBOR + 108 bps</t>
  </si>
  <si>
    <t>Fixed 1.5%. Reset after first call date: JGB 0.5 03/20/33 (JB370) + 136 bps</t>
  </si>
  <si>
    <t>Fixed 5%
Reset after call date: 5-year EUR Mid-swap + 200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</si>
  <si>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</si>
  <si>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</si>
  <si>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</si>
  <si>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</si>
  <si>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</si>
  <si>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</si>
  <si>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</si>
  <si>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</si>
  <si>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</si>
  <si>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</si>
  <si>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</si>
  <si>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</si>
  <si>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</si>
  <si>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</si>
  <si>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</si>
  <si>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</si>
  <si>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</si>
  <si>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</si>
  <si>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</si>
  <si>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</si>
  <si>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</si>
  <si>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</si>
  <si>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2.625%. Reset after call date: UKT + 135bps</t>
  </si>
  <si>
    <t>1.625%. Reset after call date: 3m EURIBOR + 58bps</t>
  </si>
  <si>
    <t>1.375%. Reset after call date: UKT +85bps</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</si>
  <si>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</si>
  <si>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</si>
  <si>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</si>
  <si>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</si>
  <si>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</si>
  <si>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</si>
  <si>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</si>
  <si>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</si>
  <si>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</si>
  <si>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</si>
  <si>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</si>
  <si>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</si>
  <si>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</si>
  <si>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</si>
  <si>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</si>
  <si>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r>
      <t>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</si>
  <si>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</si>
  <si>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</si>
  <si>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</si>
  <si>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</si>
  <si>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</si>
  <si>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</si>
  <si>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</si>
  <si>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</si>
  <si>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</si>
  <si>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</si>
  <si>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</si>
  <si>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</si>
  <si>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</si>
  <si>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</si>
  <si>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</si>
  <si>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</si>
  <si>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</si>
  <si>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</si>
  <si>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</si>
  <si>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</si>
  <si>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</si>
  <si>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</si>
  <si>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</si>
  <si>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</si>
  <si>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</si>
  <si>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</si>
  <si>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</si>
  <si>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</si>
  <si>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</si>
  <si>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</si>
  <si>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</si>
  <si>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</si>
  <si>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</si>
  <si>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</si>
  <si>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</si>
  <si>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</si>
  <si>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</si>
  <si>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</si>
  <si>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</si>
  <si>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</si>
  <si>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</si>
  <si>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Exposure at</t>
  </si>
  <si>
    <t xml:space="preserve">Average </t>
  </si>
  <si>
    <t>default EAD</t>
  </si>
  <si>
    <t>Corporate</t>
  </si>
  <si>
    <t>Retail - secured by immovable property</t>
  </si>
  <si>
    <t xml:space="preserve">   Central and regional government</t>
  </si>
  <si>
    <t xml:space="preserve">Retail </t>
  </si>
  <si>
    <t xml:space="preserve">   Exposures in default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</si>
  <si>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</si>
  <si>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</si>
  <si>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</si>
  <si>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</si>
  <si>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</si>
  <si>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</si>
  <si>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</si>
  <si>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772 624 million at end-December 2023 down from 785 813 million at end-December 2022. Non-performing exposures amounted to NOK 2 090 million at end-December 2023, up from NOK 1 734 million at end-December 2022. </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</si>
  <si>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</si>
  <si>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</si>
  <si>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</si>
  <si>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</si>
  <si>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</si>
  <si>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</si>
  <si>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</si>
  <si>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</si>
  <si>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</si>
  <si>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</si>
  <si>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</si>
  <si>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</si>
  <si>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</si>
  <si>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</si>
  <si>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</si>
  <si>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</si>
  <si>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</si>
  <si>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</si>
  <si>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</si>
  <si>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</si>
  <si>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</si>
  <si>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</si>
  <si>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</si>
  <si>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</si>
  <si>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</si>
  <si>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</si>
  <si>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30 March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</si>
  <si>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</si>
  <si>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</si>
  <si>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</si>
  <si>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</si>
  <si>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</si>
  <si>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</si>
  <si>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</si>
  <si>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</si>
  <si>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</si>
  <si>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</si>
  <si>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</si>
  <si>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</si>
  <si>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</si>
  <si>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</si>
  <si>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</si>
  <si>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</si>
  <si>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</si>
  <si>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</si>
  <si>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</si>
  <si>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</si>
  <si>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115 per cent in June 2024, down from 117 at end-2023.</t>
  </si>
  <si>
    <t>The gross carrying amount of the collateral obtained by taking possession amounted to NOK 2 616 million at end-June 2024, up from NOK 385 million in the fourth quarter of 2023. The change is mainly due to increase in movable property.</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</si>
  <si>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3 268 million in the second quarter of 2024, up from NOK 2 747 million at end-December 2023. The increase is due to performing and non-performing forborne loans and advances to households. </t>
  </si>
  <si>
    <t>Investments accounted for by the equity method</t>
  </si>
  <si>
    <t>Shareholdings</t>
  </si>
  <si>
    <t>Financial assets, customers bearing the risk</t>
  </si>
  <si>
    <t>Investment properties</t>
  </si>
  <si>
    <t>Assets held for sale</t>
  </si>
  <si>
    <t>Non-controlling interests</t>
  </si>
  <si>
    <t>Korea</t>
  </si>
  <si>
    <t>Romania</t>
  </si>
  <si>
    <t>Belgium</t>
  </si>
  <si>
    <t>Central and regional government</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</si>
  <si>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28 012 million at end-June 2024, down from NOK 29 982 million in the fourth quarter of 2023. The geographical area with the highest volume of non-performing exposures is Norway, while the areas with the highest share of non-performing exposures in relation to total exposures are Sweden, Great Britain and Other countries (1 per cent). Other countries are exposures to geographical areas that are not deemed material. </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</si>
  <si>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29 908 million at end-June 2024, up from NOK 21 723 million in the fourth quarter of 2023. The increase is due to performing and non-performing forborne loans and advances to non-financial corporations.</t>
  </si>
  <si>
    <t xml:space="preserve">The total of non-performing loans and advances to non-financial corporations amounted to NOK 17 668 million at end-June 2024, down from NOK 20 591 million in the fourth quarter of 2023. The industry with the highest share of non-performing loans and advances is Real estate activities. The industry Real estate activities amounted to NOK 2 773 million at end-June 2024, down from NOK 4 458 million in the fourth quarter of 2023. The areas with the highest share of non-performing loans and advances in relation to total loans and advances are Mining and quarrying (9 per cent) followed by Water supply (6 per cent) and Education (5 per cent). </t>
  </si>
  <si>
    <t xml:space="preserve">Gross carrying amount of performing exposures amounted to NOK 3 890 782 million at end-June 2024, up from NOK 3 633 965 million in the fourth quarter of 2023. The change is mainly due to increase in performing exposures in stage 1. Gross carrying amount of non-performing exposures amounted to NOK 27 928 million at end-June 2024, down from NOK 29 915 million in the fourth quarter of 2023. Related provisions are mainly on the same level as the fourth quarter of 2023. </t>
  </si>
  <si>
    <t xml:space="preserve">CR2: Changes in the stock of non-performing loans and advances </t>
  </si>
  <si>
    <t>Initial stock of non-performing loans and advances</t>
  </si>
  <si>
    <t>Inflows to non-performing portfolios</t>
  </si>
  <si>
    <t>Outflows from non-performing portfolios</t>
  </si>
  <si>
    <t>Final stock of non-performing loans and advances</t>
  </si>
  <si>
    <t xml:space="preserve">Template 6-8 covers information on the Group’s taxonomy reporting. Turnover based KPI is used where available. For more information on consolidation and data limitations regarding the EU taxonomy, see our annual excel disclosure 'The EU taxonomy for sustainable activities 2023' published at ir.dnb.no. </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</si>
  <si>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</si>
  <si>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</si>
  <si>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</si>
  <si>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</si>
  <si>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</si>
  <si>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The table shows the changes in gross carrying amount of non-perfoming loans and advances. Gross carrying amount of non-perfoming loans and advances amounted to NOK 24 914 million at end-June 2024, down from NOK 26 801 million in the fourth quarter of 2023. The decrease is mainly due to loans returned to performing status.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</si>
  <si>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</si>
  <si>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</si>
  <si>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</si>
  <si>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</si>
  <si>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</si>
  <si>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</si>
  <si>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</si>
  <si>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</si>
  <si>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Ch. 0: Risk Statement, p. 4
Ch. 8: ESG Risk, p. 83</t>
  </si>
  <si>
    <t>The EAD of the IRB mortgage portfolio has an over all increase of 0.50 per cent since the fourth quarter of 2023. The mortgage portfolio has strong credit quality with 98.9 per cent of the volume categorized as low or moderate risk (PD &lt; 3 per cent. Finanstilsynet does not allow agreements in the retail mortgage loans portfolio to have a PD lower than 0.2 per cent. The performing mortgage portfolio has increased with 0.4 per cent EAD compared with the fourth quarter of 2023. The default mortgage portfolio has increased by 23.6 per cent compared with the fourth quarter of 2023, however from a very low nominal value and hence a large percantage change. The defaulted portion of the total IRB mortgage EAD portfolio is limited to 0.33 per cent. The EAD of the IRB corporate portfolio has an overall increase of 3.5 per cent since the fourth quarter of 2023. The corporate portfolio has a strong credit quality with 93.6 per cent of the volum categorized as low or medium risk (PD &lt; 3.0 per cent). The defaulted portion of the corporate portfolio is 1.7 per cent.</t>
  </si>
  <si>
    <t>DNB calculates REA for specialised lending according to the IRB approach. The specialised lending exposures reported under the simple riskweighted approach represent exposures with unsufficient data to do the IRB calculation. There were no such exposures as at 30 June 2024.</t>
  </si>
  <si>
    <t xml:space="preserve">The leverage ratio was 6.47 per cent at the end of June, up from 6.19 per cent in March.              </t>
  </si>
  <si>
    <t>'Strategy', p. 18 Annual report 2023
'Human rights' p. 90, Annual report 2023
'Diversity and inclusion' p.97, Annual report 2023
DNBs sustainable ambitions on dnb.no/sustainability-reports</t>
  </si>
  <si>
    <t>'Strategy' p. 18, Annual report 2023
'Human rights' p. 90, Annual report 2023
'Diversity and inclusion' p.97, Annual report 2023
DNBs sustainable ambitions and Report under the Norwegian Transparency Act 2023 on dnb.no/sustainability-reports</t>
  </si>
  <si>
    <t>'Management and follow-up of the sustainability ambitions', p. 52, Annual report 2023
'Human rights' p. 90, Annual report 2023
'Diversity and inclusion' p. 97, Annual report 2023
DNBs sustainable ambitions, Report under the Norwegian Transparency Act 2023 and Group Policy Sustainability published on dnb.no/sustainability-reports</t>
  </si>
  <si>
    <t>'Management and follow-up of the sustainability ambitions', p. 52, 
Annual report 2023
'Corporate governance 2023 published on dnb.no/sustainability-reports
Group Policy Sustainability published on dnb.no/sustainability-reports
DNB's governance principles on dnb.no/sustainability-reports</t>
  </si>
  <si>
    <t>This template covers the gross carrying amount of loans collateralised with immovable property with a breakdown by EPC label and energy efficiency.</t>
  </si>
  <si>
    <t>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</si>
  <si>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</si>
  <si>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</si>
  <si>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</si>
  <si>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</si>
  <si>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Stage 2 ratio and non-performing ratio for the exposures towards sectors that highly contribute to climate change is 9.7 per cent and 2.2 per cent respectively at 30 June 2024, reduced from 10 per cent and 2.6 per cent compared to year-end 2023. </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</si>
  <si>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</si>
  <si>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</si>
  <si>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DNB's Transition plan at dnb.no/sustainability-reports.</t>
  </si>
  <si>
    <t>Due to the limited availability of reported physical activity data, our emission intensities and alignment metrics are solely based on counterparties with the necessary data. This ensures the accuracy of the reported metrics.</t>
  </si>
  <si>
    <t>The calculations include exposures as of 30 June 2024 and emission data based on the latest reports from the counterparties.</t>
  </si>
  <si>
    <t>'Strategy' and 'Climate and environment', p.18 and 61, Annual report 2023
DNBs sustainable ambitions and Transition plan publised on dnb.no/sustaniability-reports</t>
  </si>
  <si>
    <r>
      <t>'The Board of Directors’ report on corporate governance' and 'Management and follow-up of the sustainability ambitions</t>
    </r>
    <r>
      <rPr>
        <sz val="8"/>
        <color rgb="FFFF0000"/>
        <rFont val="Arial"/>
        <family val="2"/>
      </rPr>
      <t xml:space="preserve">', </t>
    </r>
    <r>
      <rPr>
        <sz val="8"/>
        <rFont val="Arial"/>
        <family val="2"/>
      </rPr>
      <t>p.35-37 and 51-52 Annual report 2023</t>
    </r>
  </si>
  <si>
    <t>'Management and follow-up of the sustainability ambitions', p. 51-52 Annual report 2023
Group Policy Sustainability and Corporate Governance 2023 published on dnb.no/sustainability-reports</t>
  </si>
  <si>
    <t>'Management and follow-up of the sustainability ambitions', p. 52 Annual report 2023
Guidelines for remuneration of directors on dnb.no/en/about-us/organisation/agm-dnb?la=EN&amp;site=DNB_NO</t>
  </si>
  <si>
    <t>'Management and follow-up of the sustainability ambitions', p. 51-53 Annual report 2023</t>
  </si>
  <si>
    <t>1 List of NACE sectors below.</t>
  </si>
  <si>
    <t>2 PiT distance to 2030 NZE2050 scenario in per cent  (for each metric).</t>
  </si>
  <si>
    <t>'Management and follow-up of the sustainability ambitions', p. 52, Annual report 2023
Group policy sustainabilty on dnb.no/sustainability-reports</t>
  </si>
  <si>
    <t>'Management and follow-up of the sustainability ambitions', p. 52, Annual report 2023
Guidelines for remuneration of directors on dnb.no/en/about-us/organisation/agm-dnb?la=EN&amp;site=DNB_NO</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</si>
  <si>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on dnb.no/sustainability-reports.</t>
  </si>
  <si>
    <t>The source for top 20 companies is based on Climate Accountability Institute 2018. All companies within the top 20 list are screened against our portfolio on a top level, including all subsidiaries.</t>
  </si>
  <si>
    <t>'Management and follow-up of the sustainability ambitions', p. 52, Annual report 2023
Group Policy Sustainability published on dnb.no/sustainability-reports
DNBs Code of Conduct for Business Partners published on dnb.no/sustainability-reports
DNB's Code of Conduct published on dnb.no/sustainability-reports
DNB's governance principles on dnb.no/sustainability-reports</t>
  </si>
  <si>
    <t>This template provides information on exposures on loans collateralised with immovable property and on repossessed real estate collateral that are exposed to chronic and acute climate-related hazards. As at 30 June 2024 DNB has no repossessed collateral in the banking book, this row is reported blank.</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</si>
  <si>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</si>
  <si>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</si>
  <si>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</si>
  <si>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</si>
  <si>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</si>
  <si>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Template 6-8 covers information on the Group’s taxonomy reporting. Turnover based KPI is used where available. For more information on consolidation and data limitations according to the EU taxonomy, see the excel disclosure 'The EU taxonomy for sustainable activities 2023' published at ir.dnb.no.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</si>
  <si>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806 547 million at end-June 2024, up from 
NOK 772 624 million in the fourth quarter of 2023. Gross carrying amount of non-performing exposures amounted to NOK 2 660 million at end-June 2024, up from NOK 2 058 million in the fourth quarter of 2023. </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</si>
  <si>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</si>
  <si>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second quarter 2024 was 2.22 per cent up from 2.21 at year-end 2023.</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</si>
  <si>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</si>
  <si>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</si>
  <si>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</si>
  <si>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</si>
  <si>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</si>
  <si>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</si>
  <si>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</si>
  <si>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CHF 220, NOK 2 621</t>
  </si>
  <si>
    <t>GBP 500, NOK 6 040</t>
  </si>
  <si>
    <t>GBP 750, NOK 8 567</t>
  </si>
  <si>
    <t>EUR 750, NOK 7 619</t>
  </si>
  <si>
    <t>CHF 200, NOK 1 960</t>
  </si>
  <si>
    <t>EUR 1 250, NOK 12 860</t>
  </si>
  <si>
    <t>EUR 1 000, NOK 9 973</t>
  </si>
  <si>
    <t>SEK 1 200, NOK 1 156</t>
  </si>
  <si>
    <t>EUR 1 000, NOK 11 347</t>
  </si>
  <si>
    <t>EUR 750, NOK 8 876</t>
  </si>
  <si>
    <t>JPY 9 700, NOK 704</t>
  </si>
  <si>
    <t>EUR 1 000, NOK 11 296</t>
  </si>
  <si>
    <t>CHF 140, NOK 1 660</t>
  </si>
  <si>
    <t>JPY 6 000, NOK 478</t>
  </si>
  <si>
    <t>EUR 1 000, NOK 10 920</t>
  </si>
  <si>
    <t>JPY 10 000, NOK 759</t>
  </si>
  <si>
    <t>USD 900, NOK 9 373</t>
  </si>
  <si>
    <t>GBP 750, NOK 8 788</t>
  </si>
  <si>
    <t>SEK 2 000, NOK 1 864</t>
  </si>
  <si>
    <t>SEK 1 000, NOK 932</t>
  </si>
  <si>
    <t>EUR 75, NOK 747</t>
  </si>
  <si>
    <t>JPY 28 000, NOK 2 116</t>
  </si>
  <si>
    <t>EUR 1 000, NOK 10 293</t>
  </si>
  <si>
    <t>USD 750, NOK 6 577</t>
  </si>
  <si>
    <t>USD 1 000, NOK 8 303</t>
  </si>
  <si>
    <t>USD 1 000, NOK 9 007</t>
  </si>
  <si>
    <t>3. Governing law(s) of the instrument</t>
  </si>
  <si>
    <t>4.Current treatment taking into account, where applicable, transitional CRR rules</t>
  </si>
  <si>
    <t>5. Post-transitional CRR rules</t>
  </si>
  <si>
    <t>CH1371736781</t>
  </si>
  <si>
    <t>English2</t>
  </si>
  <si>
    <t>Eligible liabilities</t>
  </si>
  <si>
    <t>CHF 100</t>
  </si>
  <si>
    <t xml:space="preserve">1.2925%. </t>
  </si>
  <si>
    <t>Convertible3</t>
  </si>
  <si>
    <t>9. Nominal amount of instrument (in currency of issuance and currency used for the reporting obligations) (in million)</t>
  </si>
  <si>
    <t>CCA – Disclosure of main features of regulatory own funds instruments and eligible liability instruments as at 30 September 2024</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</si>
  <si>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</si>
  <si>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</si>
  <si>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</si>
  <si>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</si>
  <si>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</si>
  <si>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</si>
  <si>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19 December 2024 at par.  Tax and regulatory event calls included.</t>
  </si>
  <si>
    <t>17 June 2025 at par. Tax and regulatory event calls included.</t>
  </si>
  <si>
    <t>28 August 2025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</si>
  <si>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</si>
  <si>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</si>
  <si>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</si>
  <si>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The interest payment date falling in (or nearest to) May 2025,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</si>
  <si>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</si>
  <si>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</si>
  <si>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</si>
  <si>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</si>
  <si>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</si>
  <si>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</si>
  <si>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 xml:space="preserve">19 December 2024. Tax and regulatory event calls included. </t>
  </si>
  <si>
    <t>17 June 2025. Tax and regulatory event calls included.</t>
  </si>
  <si>
    <t>28 August 2025.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</si>
  <si>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</si>
  <si>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</si>
  <si>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</si>
  <si>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16 September 2025.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</si>
  <si>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</si>
  <si>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</si>
  <si>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</si>
  <si>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</si>
  <si>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</si>
  <si>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</si>
  <si>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2 September 2025. Tax and regulatory event calls included.</t>
  </si>
  <si>
    <t>17 August 2026. Tax and regulatory event calls included.</t>
  </si>
  <si>
    <t>9 October 2025.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</si>
  <si>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</si>
  <si>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</si>
  <si>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</si>
  <si>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</si>
  <si>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</si>
  <si>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</si>
  <si>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</si>
  <si>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</si>
  <si>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</si>
  <si>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</si>
  <si>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</si>
  <si>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</si>
  <si>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</si>
  <si>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10 June 2025. Tax and regulatory event calls included.</t>
  </si>
  <si>
    <t>31 May 2025. Tax and regulatory event calls included.</t>
  </si>
  <si>
    <t>2 December 2024. Tax and regulatory event calls included.</t>
  </si>
  <si>
    <t>15 May 2029. Tax and regulatory event calls included.</t>
  </si>
  <si>
    <t>07 May 2029. Tax and regulatory event calls included.</t>
  </si>
  <si>
    <t>2024 Q3</t>
  </si>
  <si>
    <t>Oslo, 21 October 2024</t>
  </si>
  <si>
    <t>30 September 2024</t>
  </si>
  <si>
    <t>Disclosure of main features of regulatory capital instruments as at 30 September 2024</t>
  </si>
  <si>
    <t>The following EU templates are not applicable for DNB as at 30 September 2024</t>
  </si>
  <si>
    <t>DNB has no credit derivatives as at 30 September 2024</t>
  </si>
  <si>
    <t>DNB has no securitisation portfolios as at 30 September 2024</t>
  </si>
  <si>
    <t>Not applicable as at 30 September 2024</t>
  </si>
  <si>
    <t>Specification of risk exposure amounts and capital requirements as at 30 September 2024</t>
  </si>
  <si>
    <t xml:space="preserve">Non-eligible Tier 2 capital </t>
  </si>
  <si>
    <t>Non-eligible Additional Tier 1</t>
  </si>
  <si>
    <t>Specification of risk exposure amounts and capital requirements, 30 September 2024</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</si>
  <si>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30 September 2024, for the DNB Group, and for DNB Boligkreditt AS where applicable, as required in this legislation and the European Banking Authority (EBA) "Guidelines on disclosure requirements under Part Eight of Regulation (EU) No 575/2013".</t>
  </si>
  <si>
    <t>This table presents the breakdown of DNB's cash outflows and cash inflows, as well as its available high-quality liquid assets (HQLA). The average Liquidity Coverage Ratio (LCR) in the third quarter of 2024 is 135.14 per cent. The average LCR is calculated based on monthly observations over the past twelve months.</t>
  </si>
  <si>
    <t xml:space="preserve">Securitisation exposures in the non-trading book and associated regulatory capital requirements </t>
  </si>
  <si>
    <t>The institution-specific countercyclical buffer requirement amounted to 2.22 per cent in the third quarter of 2024. This requirement is set as a weighted average of the prevailing countercyclical buffer requirements in the countries in which the bank operates. The overall capital requirement was 19.97 per cent at end-September 2024.</t>
  </si>
  <si>
    <t>Own funds and eligible liabilities</t>
  </si>
  <si>
    <t xml:space="preserve">DNB Boligkreditt is DNB Group's only significant subsidiary as at 30 September 2024. Large subsidiaries of EU (EEC) parent institutions shall disclose information specified in Articles 437, 438, 440, 442, 450, 451, 451a and 453 on an individual basis. </t>
  </si>
  <si>
    <t xml:space="preserve">30 September 2024 </t>
  </si>
  <si>
    <t xml:space="preserve">31 December 2023  </t>
  </si>
  <si>
    <t>The risk exposure amount increased by NOK 19,9 billion from end-June, to NOK 1 090 billion at end-June. The main drivers for the increase were volume growth in the corporate portfolio and weakening of the Norwegian krone.</t>
  </si>
  <si>
    <t>SEK 2000, NOK 2 044</t>
  </si>
  <si>
    <t>SEK 1 100, NOK 1 124</t>
  </si>
  <si>
    <t xml:space="preserve">Own fund requirements						</t>
  </si>
  <si>
    <t xml:space="preserve">Own fund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</si>
</sst>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5">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 #,##0_);_(* \(#,##0\);_(* &quot;-&quot;_);_(@_)"/>
    <numFmt numFmtId="167" formatCode="_(* #,##0.00_);_(* \(#,##0.00\);_(* &quot;-&quot;??_);_(@_)"/>
    <numFmt numFmtId="168" formatCode="_-&quot;£&quot;* #,##0.00_-;\-&quot;£&quot;* #,##0.00_-;_-&quot;£&quot;*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809]d\ mmmm\ yyyy;@"/>
    <numFmt numFmtId="240" formatCode="@&quot;%&quot;"/>
    <numFmt numFmtId="241" formatCode="_-* #,##0_-;\-* #,##0_-;_-* &quot;-&quot;??_-;_-@_-"/>
    <numFmt numFmtId="242" formatCode="yyyy\-mm\-dd\ h:mm:ss"/>
    <numFmt numFmtId="243" formatCode="0000"/>
    <numFmt numFmtId="244" formatCode="_-* #,##0.00_р_._-;\-* #,##0.00_р_._-;_-* &quot;-&quot;??_р_._-;_-@_-"/>
    <numFmt numFmtId="245" formatCode="###0_);\(###0\);&quot;&quot;\ "/>
    <numFmt numFmtId="246" formatCode="#,##0.00_%_);\(#,##0.00\)_%;#,##0.00_%_);@_%_)"/>
    <numFmt numFmtId="247" formatCode="_-[$€-2]* #,##0.00_-;\-[$€-2]* #,##0.00_-;_-[$€-2]* &quot;-&quot;??_-"/>
    <numFmt numFmtId="248" formatCode="_([$€]* #,##0.00_);_([$€]* \(#,##0.00\);_([$€]* &quot;-&quot;??_);_(@_)"/>
    <numFmt numFmtId="249" formatCode="_([$€-2]\ * #.##0.00_);_([$€-2]\ * \(#.##0.00\);_([$€-2]\ * &quot;-&quot;??_)"/>
    <numFmt numFmtId="250" formatCode="#,##0;\-#,##0;&quot;&quot;"/>
    <numFmt numFmtId="251" formatCode="#,##0\x_);\(#,##0\x\)"/>
    <numFmt numFmtId="252" formatCode="#,##0.0\%_);\(#,##0.0\%\);#,##0.0\%_);@_)"/>
    <numFmt numFmtId="253" formatCode="_-* #,##0.00\ _k_r_-;\-* #,##0.00\ _k_r_-;_-* &quot;-&quot;??\ _k_r_-;_-@_-"/>
    <numFmt numFmtId="254" formatCode="#,##0.000_);\(#,##0.000\);&quot;&quot;\ "/>
    <numFmt numFmtId="255" formatCode="0\.00_);\(0\.00\);&quot; &quot;"/>
    <numFmt numFmtId="256" formatCode="0\.0_);\(0\.0\);&quot; &quot;"/>
    <numFmt numFmtId="257" formatCode="#,##0;\(#,##0\);&quot;&quot;\ "/>
    <numFmt numFmtId="258" formatCode="#,##0.00_);\(#,##0.00\);&quot;&quot;\ "/>
    <numFmt numFmtId="259" formatCode="#,##0.00;\(#,##0.00\);&quot;&quot;\ "/>
    <numFmt numFmtId="260" formatCode="#,##0.0000;\(#,##0.0000\);&quot;&quot;\ "/>
    <numFmt numFmtId="261" formatCode="_(* #,##0_);_(* \(#,##0\);_(* &quot;-&quot;_);@_)"/>
    <numFmt numFmtId="262" formatCode="_ * #,##0.00000000_ ;_ * \-#,##0.00000000_ ;_ * &quot;-&quot;??_ ;_ @_ "/>
    <numFmt numFmtId="263" formatCode="_ * ###0_ ;_ * \-###0_ ;_ * &quot;-&quot;??_ ;_ @_ "/>
    <numFmt numFmtId="264" formatCode="_-* #,##0_-;\-* #,##0_-;_-* &quot;-&quot;????_-;_-@_-"/>
    <numFmt numFmtId="265" formatCode="_(* #,##0.00_);_(* \(#,##0.00\);_(* &quot;-&quot;_);_(@_)"/>
    <numFmt numFmtId="266" formatCode="_-* #,##0.0_-;\-* #,##0.0_-;_-* &quot;-&quot;??_-;_-@_-"/>
    <numFmt numFmtId="267" formatCode="_ * #,##0_ ;_ * \(#,##0\)_ ;_ * &quot;-&quot;??_ ;_ @_ "/>
    <numFmt numFmtId="268" formatCode="_(* #,##0.0000_);_(* \(#,##0.0000\);_(* &quot;-&quot;??_);_(@_)"/>
    <numFmt numFmtId="269" formatCode="_-* #,##0.0000_-;\-* #,##0.0000_-;_-* &quot;-&quot;??_-;_-@_-"/>
    <numFmt numFmtId="270" formatCode="_-* #,##0.00000_-;\-* #,##0.00000_-;_-* &quot;-&quot;??_-;_-@_-"/>
    <numFmt numFmtId="271" formatCode="_-* #,##0.000_-;\-* #,##0.000_-;_-* &quot;-&quot;??_-;_-@_-"/>
    <numFmt numFmtId="272" formatCode="_-* #,##0.000_-;\-* #,##0.000_-;_-* &quot;-&quot;???_-;_-@_-"/>
    <numFmt numFmtId="273" formatCode="#,##0.00_);\(#,##0.00\);&quot;&quot;"/>
    <numFmt numFmtId="274" formatCode="0.0\ %"/>
    <numFmt numFmtId="275" formatCode="_ * #,##0.0000_ ;_ * \-#,##0.0000_ ;_ * &quot;-&quot;??_ ;_ @_ "/>
    <numFmt numFmtId="276" formatCode="#,##0.0"/>
    <numFmt numFmtId="277" formatCode="#,##0.000000"/>
    <numFmt numFmtId="278" formatCode="_(* #,##0.00_);_(* \(#,##0.00\);_(* &quot;0&quot;_);_(@_)"/>
    <numFmt numFmtId="279" formatCode="_(* #,##0.00000_);_(* \(#,##0.00000\);_(* &quot;-&quot;_);_(@_)"/>
    <numFmt numFmtId="280" formatCode="#,##0.00000_);\(#,##0.00000\);&quot;&quot;\ "/>
    <numFmt numFmtId="281" formatCode="#,##0.0000_);\(#,##0.0000\);&quot;&quot;\ "/>
    <numFmt numFmtId="282" formatCode="0.0000000"/>
    <numFmt numFmtId="283" formatCode="#,##0.0_ ;\-#,##0.0\ "/>
    <numFmt numFmtId="284" formatCode="0.000000"/>
  </numFmts>
  <fonts count="36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u/>
      <sz val="8"/>
      <color theme="10"/>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sz val="7"/>
      <color theme="1"/>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s>
  <cellStyleXfs count="55775">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6" fontId="28" fillId="0" borderId="0" applyFont="0" applyFill="0" applyBorder="0" applyAlignment="0" applyProtection="0"/>
    <xf numFmtId="166" fontId="28" fillId="0" borderId="0" applyFont="0" applyFill="0" applyBorder="0" applyAlignment="0" applyProtection="0"/>
    <xf numFmtId="188" fontId="5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3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7"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6"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7" fontId="28" fillId="0" borderId="0" applyFont="0" applyFill="0" applyBorder="0" applyAlignment="0" applyProtection="0"/>
    <xf numFmtId="165"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7"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7" fontId="73" fillId="0" borderId="0" applyFont="0" applyFill="0" applyBorder="0" applyAlignment="0" applyProtection="0"/>
    <xf numFmtId="167"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7" fontId="28" fillId="0" borderId="0" applyFont="0" applyFill="0" applyBorder="0" applyAlignment="0" applyProtection="0"/>
    <xf numFmtId="167"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7" fontId="21" fillId="0" borderId="0" applyFont="0" applyFill="0" applyBorder="0" applyAlignment="0" applyProtection="0"/>
    <xf numFmtId="167"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3"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7"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0" fontId="204" fillId="0" borderId="0" applyNumberFormat="0" applyFill="0" applyBorder="0" applyAlignment="0" applyProtection="0"/>
    <xf numFmtId="167" fontId="35" fillId="0" borderId="0" applyFont="0" applyFill="0" applyBorder="0" applyAlignment="0" applyProtection="0"/>
    <xf numFmtId="0" fontId="1" fillId="30"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0" fontId="1" fillId="14" borderId="0" applyNumberFormat="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0" fontId="1" fillId="26"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2"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3" fontId="34" fillId="0" borderId="0" applyFont="0" applyFill="0" applyBorder="0" applyAlignment="0" applyProtection="0"/>
    <xf numFmtId="0" fontId="233" fillId="43" borderId="94" applyNumberFormat="0" applyAlignment="0" applyProtection="0"/>
    <xf numFmtId="0" fontId="34" fillId="0" borderId="0"/>
    <xf numFmtId="244"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6" fontId="239" fillId="0" borderId="0" applyFont="0" applyFill="0" applyBorder="0" applyAlignment="0" applyProtection="0">
      <alignment horizontal="right"/>
    </xf>
    <xf numFmtId="246" fontId="239" fillId="0" borderId="0" applyFont="0" applyFill="0" applyBorder="0" applyAlignment="0" applyProtection="0">
      <alignment horizontal="right"/>
    </xf>
    <xf numFmtId="0" fontId="28" fillId="0" borderId="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7" fontId="28" fillId="0" borderId="0" applyFont="0" applyFill="0" applyBorder="0" applyAlignment="0" applyProtection="0"/>
    <xf numFmtId="0" fontId="34" fillId="0" borderId="0"/>
    <xf numFmtId="248" fontId="28" fillId="0" borderId="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0" fontId="243" fillId="0" borderId="0">
      <alignment horizontal="left" vertical="top" wrapText="1"/>
    </xf>
    <xf numFmtId="250"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0" fontId="240" fillId="0" borderId="57" applyFill="0" applyBorder="0">
      <protection locked="0"/>
    </xf>
    <xf numFmtId="0" fontId="154" fillId="0" borderId="103" applyNumberFormat="0" applyFill="0" applyBorder="0">
      <alignment horizontal="left"/>
      <protection locked="0"/>
    </xf>
    <xf numFmtId="250"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7"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1"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1"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0" fontId="240" fillId="70" borderId="0">
      <protection locked="0"/>
    </xf>
    <xf numFmtId="250"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2"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0"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0"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7"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7"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7"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7"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5" applyFont="0" applyBorder="0">
      <alignment horizontal="center" wrapText="1"/>
    </xf>
    <xf numFmtId="3" fontId="28" fillId="36" borderId="115" applyFont="0">
      <alignment horizontal="right" vertical="center"/>
      <protection locked="0"/>
    </xf>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408">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4" fillId="33" borderId="0" xfId="0" applyFont="1" applyFill="1"/>
    <xf numFmtId="174" fontId="0" fillId="33" borderId="0" xfId="0" applyNumberFormat="1" applyFill="1"/>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2"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2"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2"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2" applyNumberFormat="1" applyFont="1" applyFill="1" applyBorder="1" applyAlignment="1">
      <alignment horizontal="right" vertical="center" wrapText="1"/>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5" fontId="21" fillId="0" borderId="0" xfId="35974" applyNumberFormat="1" applyFont="1" applyBorder="1" applyAlignment="1">
      <alignment horizontal="right"/>
    </xf>
    <xf numFmtId="174" fontId="21" fillId="33" borderId="0" xfId="55772"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1" fontId="21" fillId="33" borderId="0" xfId="47949" applyNumberFormat="1" applyFont="1" applyFill="1" applyBorder="1" applyAlignment="1">
      <alignment horizontal="right"/>
    </xf>
    <xf numFmtId="241" fontId="74" fillId="0" borderId="0" xfId="0" applyNumberFormat="1" applyFont="1"/>
    <xf numFmtId="241" fontId="24" fillId="0" borderId="0" xfId="0" applyNumberFormat="1" applyFont="1"/>
    <xf numFmtId="241" fontId="21" fillId="0" borderId="0" xfId="0" applyNumberFormat="1" applyFont="1" applyAlignment="1">
      <alignment horizontal="center" vertical="center" wrapText="1"/>
    </xf>
    <xf numFmtId="0" fontId="169" fillId="0" borderId="0" xfId="0" applyFont="1" applyAlignment="1">
      <alignment horizontal="justify" vertical="center" wrapText="1"/>
    </xf>
    <xf numFmtId="241"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1"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1" fontId="169" fillId="0" borderId="0" xfId="55772" applyNumberFormat="1" applyFont="1" applyBorder="1" applyAlignment="1">
      <alignment vertical="center" wrapText="1"/>
    </xf>
    <xf numFmtId="241" fontId="169" fillId="0" borderId="0" xfId="55772"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1" fontId="24" fillId="0" borderId="0" xfId="53194" applyNumberFormat="1" applyFont="1" applyBorder="1" applyAlignment="1">
      <alignment horizontal="right" wrapText="1"/>
    </xf>
    <xf numFmtId="241" fontId="278" fillId="0" borderId="0" xfId="53194" applyNumberFormat="1" applyFont="1" applyBorder="1" applyAlignment="1">
      <alignment horizontal="right" wrapText="1"/>
    </xf>
    <xf numFmtId="0" fontId="174" fillId="0" borderId="0" xfId="0" applyFont="1" applyAlignment="1">
      <alignment horizontal="center" vertical="center" wrapText="1"/>
    </xf>
    <xf numFmtId="241"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2"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5" fontId="24" fillId="0" borderId="0" xfId="0" applyNumberFormat="1" applyFont="1"/>
    <xf numFmtId="241"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2"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4" fontId="21" fillId="33" borderId="0" xfId="0" applyNumberFormat="1" applyFont="1" applyFill="1"/>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6" fontId="21" fillId="0" borderId="0" xfId="0" applyNumberFormat="1" applyFont="1" applyAlignment="1">
      <alignment vertical="top"/>
    </xf>
    <xf numFmtId="0" fontId="22" fillId="0" borderId="0" xfId="0" applyFont="1" applyAlignment="1">
      <alignment vertical="top"/>
    </xf>
    <xf numFmtId="241"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6" fontId="22" fillId="0" borderId="91" xfId="0" applyNumberFormat="1" applyFont="1" applyBorder="1" applyAlignment="1">
      <alignment vertical="top"/>
    </xf>
    <xf numFmtId="255" fontId="24" fillId="117" borderId="0" xfId="0" applyNumberFormat="1" applyFont="1" applyFill="1" applyAlignment="1">
      <alignment vertical="top" wrapText="1"/>
    </xf>
    <xf numFmtId="255"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1"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7" fontId="21" fillId="0" borderId="0" xfId="35974" applyNumberFormat="1" applyFont="1" applyBorder="1" applyAlignment="1">
      <alignment horizontal="right"/>
    </xf>
    <xf numFmtId="257"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5"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5"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6" fontId="21" fillId="0" borderId="0" xfId="35974" applyNumberFormat="1" applyFont="1" applyBorder="1" applyAlignment="1">
      <alignment horizontal="right"/>
    </xf>
    <xf numFmtId="174" fontId="21" fillId="0" borderId="0" xfId="55772" applyNumberFormat="1" applyFont="1" applyFill="1" applyBorder="1" applyAlignment="1" applyProtection="1">
      <alignment horizontal="right"/>
    </xf>
    <xf numFmtId="3" fontId="176" fillId="33" borderId="0" xfId="0" applyNumberFormat="1" applyFont="1" applyFill="1"/>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6"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165" fontId="176" fillId="0" borderId="0" xfId="47949" applyNumberFormat="1" applyFont="1" applyBorder="1" applyAlignment="1">
      <alignment horizontal="right"/>
    </xf>
    <xf numFmtId="258" fontId="21" fillId="0" borderId="0" xfId="35974" applyNumberFormat="1" applyFont="1" applyBorder="1" applyAlignment="1">
      <alignment horizontal="right"/>
    </xf>
    <xf numFmtId="258" fontId="21" fillId="33" borderId="0" xfId="35974" applyNumberFormat="1" applyFont="1" applyFill="1" applyAlignment="1">
      <alignment horizontal="right"/>
    </xf>
    <xf numFmtId="258"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9"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59" fontId="211" fillId="33" borderId="0" xfId="0" applyNumberFormat="1" applyFont="1" applyFill="1" applyAlignment="1">
      <alignment horizontal="right" vertical="top" wrapText="1"/>
    </xf>
    <xf numFmtId="259" fontId="24" fillId="0" borderId="0" xfId="0" applyNumberFormat="1" applyFont="1" applyAlignment="1">
      <alignment horizontal="right" vertical="top" wrapText="1"/>
    </xf>
    <xf numFmtId="260"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0"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6"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1" fontId="211" fillId="0" borderId="0" xfId="53194" applyNumberFormat="1" applyFont="1" applyBorder="1" applyAlignment="1">
      <alignment horizontal="right" wrapText="1"/>
    </xf>
    <xf numFmtId="241" fontId="26" fillId="0" borderId="0" xfId="53194" applyNumberFormat="1" applyFont="1" applyBorder="1" applyAlignment="1">
      <alignment horizontal="right" wrapText="1"/>
    </xf>
    <xf numFmtId="241" fontId="26" fillId="117" borderId="0" xfId="53194" applyNumberFormat="1" applyFont="1" applyFill="1" applyBorder="1" applyAlignment="1">
      <alignment horizontal="right" wrapText="1"/>
    </xf>
    <xf numFmtId="241"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2"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2" applyNumberFormat="1" applyFont="1" applyFill="1" applyBorder="1" applyAlignment="1">
      <alignment horizontal="left" wrapText="1"/>
    </xf>
    <xf numFmtId="174" fontId="24" fillId="33" borderId="0" xfId="55772" applyNumberFormat="1" applyFont="1" applyFill="1"/>
    <xf numFmtId="0" fontId="24" fillId="0" borderId="0" xfId="0" applyFont="1" applyAlignment="1">
      <alignment vertical="top" wrapText="1"/>
    </xf>
    <xf numFmtId="245"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1"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9" fontId="21" fillId="0" borderId="0" xfId="55773" applyNumberFormat="1" applyFont="1" applyAlignment="1">
      <alignment horizontal="right" wrapText="1"/>
    </xf>
    <xf numFmtId="257" fontId="21" fillId="0" borderId="0" xfId="55772"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8" fontId="21" fillId="0" borderId="0" xfId="55773"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58" fontId="24" fillId="33" borderId="0" xfId="6213" applyNumberFormat="1" applyFont="1" applyFill="1"/>
    <xf numFmtId="259" fontId="24" fillId="33" borderId="0" xfId="0" applyNumberFormat="1" applyFont="1" applyFill="1"/>
    <xf numFmtId="259"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2" applyNumberFormat="1" applyFont="1" applyFill="1" applyBorder="1" applyAlignment="1">
      <alignment horizontal="left" vertical="top" wrapText="1"/>
    </xf>
    <xf numFmtId="174" fontId="24" fillId="33" borderId="0" xfId="55772"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1"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8"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1" fontId="212" fillId="0" borderId="0" xfId="55772"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1" fontId="211" fillId="0" borderId="0" xfId="0" applyNumberFormat="1" applyFont="1" applyAlignment="1">
      <alignment horizontal="left" vertical="center" wrapText="1" indent="1"/>
    </xf>
    <xf numFmtId="257"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1"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1"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5" fontId="24" fillId="33" borderId="0" xfId="0" applyNumberFormat="1" applyFont="1" applyFill="1"/>
    <xf numFmtId="174" fontId="24" fillId="0" borderId="0" xfId="55772" applyNumberFormat="1" applyFont="1" applyFill="1" applyBorder="1" applyAlignment="1">
      <alignment horizontal="left"/>
    </xf>
    <xf numFmtId="174" fontId="169" fillId="0" borderId="0" xfId="55772"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2" fontId="24" fillId="0" borderId="0" xfId="55772" applyNumberFormat="1" applyFont="1"/>
    <xf numFmtId="0" fontId="299" fillId="0" borderId="0" xfId="0" applyFont="1"/>
    <xf numFmtId="210" fontId="21" fillId="33" borderId="0" xfId="0" applyNumberFormat="1" applyFont="1" applyFill="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6"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2"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2"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2"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2" applyNumberFormat="1" applyFont="1" applyFill="1" applyBorder="1" applyAlignment="1">
      <alignment horizontal="right" vertical="top"/>
    </xf>
    <xf numFmtId="174" fontId="169" fillId="0" borderId="0" xfId="55772" applyNumberFormat="1" applyFont="1" applyBorder="1" applyAlignment="1">
      <alignment vertical="center" wrapText="1"/>
    </xf>
    <xf numFmtId="169" fontId="24" fillId="0" borderId="0" xfId="55772" applyNumberFormat="1" applyFont="1" applyFill="1"/>
    <xf numFmtId="169" fontId="211" fillId="0" borderId="0" xfId="55772" applyNumberFormat="1" applyFont="1" applyFill="1"/>
    <xf numFmtId="258" fontId="24" fillId="0" borderId="0" xfId="55772" applyNumberFormat="1" applyFont="1" applyFill="1"/>
    <xf numFmtId="258" fontId="211" fillId="0" borderId="0" xfId="55772" applyNumberFormat="1" applyFont="1" applyFill="1"/>
    <xf numFmtId="258" fontId="176" fillId="0" borderId="0" xfId="35974" applyNumberFormat="1" applyFont="1" applyAlignment="1">
      <alignment horizontal="right"/>
    </xf>
    <xf numFmtId="165" fontId="24" fillId="33" borderId="0" xfId="55772" applyNumberFormat="1" applyFont="1" applyFill="1"/>
    <xf numFmtId="210" fontId="24" fillId="33" borderId="0" xfId="0" applyNumberFormat="1" applyFont="1" applyFill="1"/>
    <xf numFmtId="10" fontId="24" fillId="33" borderId="0" xfId="55773" applyNumberFormat="1" applyFont="1" applyFill="1"/>
    <xf numFmtId="4" fontId="24" fillId="33" borderId="0" xfId="0" applyNumberFormat="1" applyFont="1" applyFill="1"/>
    <xf numFmtId="174" fontId="211" fillId="0" borderId="0" xfId="55772" applyNumberFormat="1" applyFont="1"/>
    <xf numFmtId="174" fontId="24" fillId="0" borderId="0" xfId="55772"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5" fontId="24" fillId="0" borderId="0" xfId="55772"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58" fontId="24" fillId="0" borderId="0" xfId="6213" applyNumberFormat="1" applyFont="1" applyFill="1" applyAlignment="1">
      <alignment horizontal="right"/>
    </xf>
    <xf numFmtId="258" fontId="24" fillId="0" borderId="0" xfId="6213" applyNumberFormat="1" applyFont="1" applyFill="1"/>
    <xf numFmtId="174" fontId="0" fillId="33" borderId="0" xfId="0" applyNumberFormat="1" applyFill="1" applyAlignment="1">
      <alignment vertical="center"/>
    </xf>
    <xf numFmtId="0" fontId="101" fillId="0" borderId="0" xfId="48778" applyFont="1" applyFill="1" applyAlignment="1" applyProtection="1"/>
    <xf numFmtId="0" fontId="300" fillId="33" borderId="0" xfId="0" applyFont="1" applyFill="1"/>
    <xf numFmtId="0" fontId="301" fillId="33" borderId="0" xfId="0" applyFont="1" applyFill="1" applyAlignment="1">
      <alignment vertical="center"/>
    </xf>
    <xf numFmtId="0" fontId="302" fillId="33" borderId="0" xfId="0" applyFont="1" applyFill="1"/>
    <xf numFmtId="0" fontId="302" fillId="33" borderId="0" xfId="0" applyFont="1" applyFill="1" applyAlignment="1">
      <alignment vertical="center"/>
    </xf>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258"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1"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0" fontId="24" fillId="33" borderId="121" xfId="0" applyFont="1" applyFill="1" applyBorder="1" applyAlignment="1">
      <alignment horizontal="left" wrapText="1"/>
    </xf>
    <xf numFmtId="0" fontId="24" fillId="33" borderId="121" xfId="0" applyFont="1" applyFill="1" applyBorder="1"/>
    <xf numFmtId="0" fontId="21" fillId="33" borderId="121" xfId="0" applyFont="1" applyFill="1" applyBorder="1" applyAlignment="1">
      <alignment horizontal="right"/>
    </xf>
    <xf numFmtId="174" fontId="169" fillId="33" borderId="121" xfId="0" applyNumberFormat="1" applyFont="1" applyFill="1" applyBorder="1" applyAlignment="1">
      <alignment horizontal="left" vertical="top" wrapText="1"/>
    </xf>
    <xf numFmtId="0" fontId="21" fillId="33" borderId="122" xfId="0" applyFont="1" applyFill="1" applyBorder="1"/>
    <xf numFmtId="0" fontId="24" fillId="33" borderId="122" xfId="0" applyFont="1" applyFill="1" applyBorder="1" applyAlignment="1">
      <alignment horizontal="left"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xf>
    <xf numFmtId="264" fontId="24" fillId="33" borderId="0" xfId="0" applyNumberFormat="1" applyFont="1" applyFill="1"/>
    <xf numFmtId="9" fontId="24" fillId="33" borderId="0" xfId="55773" applyFont="1" applyFill="1" applyAlignment="1">
      <alignment horizontal="right" vertical="top" wrapText="1"/>
    </xf>
    <xf numFmtId="174" fontId="24" fillId="33" borderId="0" xfId="55773" applyNumberFormat="1" applyFont="1" applyFill="1"/>
    <xf numFmtId="9" fontId="0" fillId="33" borderId="0" xfId="55773" applyFont="1" applyFill="1"/>
    <xf numFmtId="172" fontId="0" fillId="0" borderId="0" xfId="0" applyNumberFormat="1"/>
    <xf numFmtId="265" fontId="22" fillId="0" borderId="91" xfId="0" applyNumberFormat="1" applyFont="1" applyBorder="1" applyAlignment="1">
      <alignment vertical="top"/>
    </xf>
    <xf numFmtId="166" fontId="21" fillId="0" borderId="0" xfId="0" applyNumberFormat="1" applyFont="1" applyAlignment="1">
      <alignment horizontal="right" vertical="top"/>
    </xf>
    <xf numFmtId="241" fontId="21" fillId="0" borderId="0" xfId="0" applyNumberFormat="1" applyFont="1" applyAlignment="1">
      <alignment horizontal="right" vertical="center"/>
    </xf>
    <xf numFmtId="241" fontId="21" fillId="0" borderId="0" xfId="0" applyNumberFormat="1" applyFont="1" applyAlignment="1">
      <alignment horizontal="right"/>
    </xf>
    <xf numFmtId="258" fontId="21" fillId="0" borderId="0" xfId="35974" applyNumberFormat="1" applyFont="1" applyAlignment="1">
      <alignment horizontal="right"/>
    </xf>
    <xf numFmtId="257" fontId="21" fillId="0" borderId="0" xfId="35974" applyNumberFormat="1" applyFont="1" applyAlignment="1">
      <alignment horizontal="right"/>
    </xf>
    <xf numFmtId="258" fontId="21" fillId="0" borderId="0" xfId="55773" applyNumberFormat="1" applyFont="1" applyAlignment="1" applyProtection="1">
      <alignment horizontal="right" vertical="center"/>
      <protection locked="0"/>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1" fontId="28" fillId="33" borderId="0" xfId="55772" applyNumberFormat="1" applyFont="1" applyFill="1" applyAlignment="1">
      <alignment vertical="center"/>
    </xf>
    <xf numFmtId="241" fontId="0" fillId="33" borderId="0" xfId="55772" applyNumberFormat="1" applyFont="1" applyFill="1"/>
    <xf numFmtId="266" fontId="24" fillId="33" borderId="0" xfId="55772" applyNumberFormat="1" applyFont="1" applyFill="1"/>
    <xf numFmtId="169" fontId="24" fillId="33" borderId="0" xfId="6213" applyNumberFormat="1" applyFont="1" applyFill="1" applyBorder="1"/>
    <xf numFmtId="245" fontId="21" fillId="0" borderId="0" xfId="35974" applyNumberFormat="1" applyFont="1" applyAlignment="1">
      <alignment horizontal="right" vertical="center"/>
    </xf>
    <xf numFmtId="0" fontId="21" fillId="0" borderId="123"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4" xfId="0" applyFont="1" applyFill="1" applyBorder="1" applyAlignment="1">
      <alignment horizontal="right" vertical="top" wrapText="1"/>
    </xf>
    <xf numFmtId="0" fontId="21" fillId="33" borderId="124" xfId="0" applyFont="1" applyFill="1" applyBorder="1" applyAlignment="1">
      <alignment horizontal="left" vertical="top" wrapText="1"/>
    </xf>
    <xf numFmtId="174" fontId="169" fillId="0" borderId="124" xfId="55772" applyNumberFormat="1" applyFont="1" applyFill="1" applyBorder="1" applyAlignment="1">
      <alignment horizontal="right" vertical="top" wrapText="1"/>
    </xf>
    <xf numFmtId="174" fontId="169" fillId="33" borderId="124" xfId="55772" applyNumberFormat="1" applyFont="1" applyFill="1" applyBorder="1" applyAlignment="1">
      <alignment horizontal="right" vertical="top" wrapText="1"/>
    </xf>
    <xf numFmtId="0" fontId="174" fillId="0" borderId="0" xfId="0" applyFont="1" applyAlignment="1">
      <alignment horizontal="left"/>
    </xf>
    <xf numFmtId="0" fontId="21" fillId="33" borderId="124" xfId="0" applyFont="1" applyFill="1" applyBorder="1" applyAlignment="1" applyProtection="1">
      <alignment horizontal="left" wrapText="1" indent="1"/>
      <protection locked="0"/>
    </xf>
    <xf numFmtId="0" fontId="24" fillId="0" borderId="124" xfId="0" applyFont="1" applyBorder="1"/>
    <xf numFmtId="169" fontId="21" fillId="0" borderId="124" xfId="35974" applyNumberFormat="1" applyFont="1" applyBorder="1" applyAlignment="1">
      <alignment horizontal="right"/>
    </xf>
    <xf numFmtId="0" fontId="74" fillId="0" borderId="124" xfId="0" applyFont="1" applyBorder="1"/>
    <xf numFmtId="10" fontId="74" fillId="0" borderId="0" xfId="0" applyNumberFormat="1" applyFont="1"/>
    <xf numFmtId="174" fontId="74" fillId="0" borderId="0" xfId="55772"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7" fontId="24" fillId="33" borderId="0" xfId="0" applyNumberFormat="1" applyFont="1" applyFill="1" applyAlignment="1">
      <alignment horizontal="left" wrapText="1"/>
    </xf>
    <xf numFmtId="0" fontId="174" fillId="127" borderId="124" xfId="0" applyFont="1" applyFill="1" applyBorder="1" applyAlignment="1">
      <alignment wrapText="1"/>
    </xf>
    <xf numFmtId="174" fontId="26" fillId="0" borderId="124" xfId="0" applyNumberFormat="1" applyFont="1" applyBorder="1" applyAlignment="1">
      <alignment horizontal="left" vertical="top" wrapText="1"/>
    </xf>
    <xf numFmtId="174" fontId="26" fillId="0" borderId="124" xfId="0" applyNumberFormat="1" applyFont="1" applyBorder="1" applyAlignment="1">
      <alignment horizontal="right" vertical="top" wrapText="1"/>
    </xf>
    <xf numFmtId="174" fontId="26" fillId="33" borderId="124" xfId="0" applyNumberFormat="1" applyFont="1" applyFill="1" applyBorder="1"/>
    <xf numFmtId="174" fontId="26" fillId="33" borderId="124" xfId="55772" applyNumberFormat="1" applyFont="1" applyFill="1" applyBorder="1"/>
    <xf numFmtId="0" fontId="26" fillId="33" borderId="124" xfId="0" applyFont="1" applyFill="1" applyBorder="1" applyAlignment="1">
      <alignment horizontal="left" vertical="top" wrapText="1"/>
    </xf>
    <xf numFmtId="174" fontId="26" fillId="33" borderId="124" xfId="0" applyNumberFormat="1" applyFont="1" applyFill="1" applyBorder="1" applyAlignment="1">
      <alignment horizontal="left" vertical="top" wrapText="1"/>
    </xf>
    <xf numFmtId="174" fontId="24" fillId="33" borderId="124" xfId="0" applyNumberFormat="1" applyFont="1" applyFill="1" applyBorder="1" applyAlignment="1">
      <alignment horizontal="right" vertical="top" wrapText="1"/>
    </xf>
    <xf numFmtId="174" fontId="26" fillId="33" borderId="124" xfId="0" applyNumberFormat="1" applyFont="1" applyFill="1" applyBorder="1" applyAlignment="1">
      <alignment horizontal="right" vertical="top" wrapText="1"/>
    </xf>
    <xf numFmtId="241" fontId="22" fillId="0" borderId="124"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4" xfId="0" applyFont="1" applyFill="1" applyBorder="1" applyAlignment="1">
      <alignment horizontal="left" wrapText="1"/>
    </xf>
    <xf numFmtId="169" fontId="22" fillId="0" borderId="124"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4"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4"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1" fontId="169" fillId="33" borderId="0" xfId="53194" applyNumberFormat="1" applyFont="1" applyFill="1" applyAlignment="1">
      <alignment horizontal="right" wrapText="1"/>
    </xf>
    <xf numFmtId="0" fontId="26" fillId="33" borderId="0" xfId="0" applyFont="1" applyFill="1" applyAlignment="1">
      <alignment vertical="center" wrapText="1"/>
    </xf>
    <xf numFmtId="241" fontId="174" fillId="33" borderId="0" xfId="53194" applyNumberFormat="1" applyFont="1" applyFill="1" applyAlignment="1">
      <alignment horizontal="right" vertical="center" wrapText="1"/>
    </xf>
    <xf numFmtId="0" fontId="169" fillId="33" borderId="0" xfId="0" applyFont="1" applyFill="1" applyAlignment="1">
      <alignment vertical="center"/>
    </xf>
    <xf numFmtId="241" fontId="169" fillId="0" borderId="0" xfId="53194" applyNumberFormat="1" applyFont="1" applyAlignment="1">
      <alignment horizontal="right" vertical="center" wrapText="1"/>
    </xf>
    <xf numFmtId="0" fontId="169" fillId="0" borderId="0" xfId="0" applyFont="1" applyAlignment="1">
      <alignment vertical="center"/>
    </xf>
    <xf numFmtId="241" fontId="212" fillId="0" borderId="0" xfId="53194" applyNumberFormat="1" applyFont="1" applyAlignment="1">
      <alignment horizontal="right" vertical="center" wrapText="1"/>
    </xf>
    <xf numFmtId="241" fontId="169" fillId="0" borderId="0" xfId="53194" applyNumberFormat="1" applyFont="1" applyBorder="1" applyAlignment="1">
      <alignment horizontal="right" vertical="center" wrapText="1"/>
    </xf>
    <xf numFmtId="241" fontId="174" fillId="0" borderId="0" xfId="53194" applyNumberFormat="1" applyFont="1" applyBorder="1" applyAlignment="1">
      <alignment horizontal="right" vertical="center" wrapText="1"/>
    </xf>
    <xf numFmtId="241" fontId="174" fillId="0" borderId="0" xfId="53194" applyNumberFormat="1" applyFont="1" applyAlignment="1">
      <alignment horizontal="right" vertical="center" wrapText="1"/>
    </xf>
    <xf numFmtId="241" fontId="174" fillId="117" borderId="0" xfId="53194" applyNumberFormat="1" applyFont="1" applyFill="1" applyAlignment="1">
      <alignment horizontal="right" vertical="center" wrapText="1"/>
    </xf>
    <xf numFmtId="241" fontId="169" fillId="117" borderId="0" xfId="53194" applyNumberFormat="1" applyFont="1" applyFill="1" applyAlignment="1">
      <alignment horizontal="right" vertical="center" wrapText="1"/>
    </xf>
    <xf numFmtId="0" fontId="26" fillId="0" borderId="124" xfId="0" applyFont="1" applyBorder="1" applyAlignment="1">
      <alignment vertical="center" wrapText="1"/>
    </xf>
    <xf numFmtId="241" fontId="174" fillId="0" borderId="124" xfId="53194" applyNumberFormat="1" applyFont="1" applyBorder="1" applyAlignment="1">
      <alignment horizontal="right" vertical="center" wrapText="1"/>
    </xf>
    <xf numFmtId="0" fontId="24" fillId="33" borderId="124"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3" fontId="21" fillId="0"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4"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2"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4" xfId="0" applyNumberFormat="1" applyFont="1" applyBorder="1" applyAlignment="1">
      <alignment horizontal="right"/>
    </xf>
    <xf numFmtId="174" fontId="21" fillId="33" borderId="124" xfId="55772" applyNumberFormat="1" applyFont="1" applyFill="1" applyBorder="1" applyAlignment="1">
      <alignment horizontal="right"/>
    </xf>
    <xf numFmtId="172" fontId="21" fillId="33" borderId="124" xfId="0" applyNumberFormat="1" applyFont="1" applyFill="1" applyBorder="1" applyAlignment="1">
      <alignment horizontal="right" vertical="center"/>
    </xf>
    <xf numFmtId="0" fontId="21" fillId="0" borderId="116" xfId="0" applyFont="1" applyBorder="1"/>
    <xf numFmtId="14" fontId="21" fillId="0" borderId="0" xfId="0" applyNumberFormat="1" applyFont="1" applyAlignment="1">
      <alignment horizontal="right"/>
    </xf>
    <xf numFmtId="0" fontId="21" fillId="33" borderId="124" xfId="0" applyFont="1" applyFill="1" applyBorder="1"/>
    <xf numFmtId="172" fontId="21" fillId="33" borderId="124" xfId="0" applyNumberFormat="1" applyFont="1" applyFill="1" applyBorder="1"/>
    <xf numFmtId="172" fontId="21" fillId="0" borderId="124" xfId="0" applyNumberFormat="1" applyFont="1" applyBorder="1"/>
    <xf numFmtId="0" fontId="26" fillId="0" borderId="0" xfId="0" applyFont="1" applyAlignment="1">
      <alignment wrapText="1"/>
    </xf>
    <xf numFmtId="241" fontId="21" fillId="33" borderId="0" xfId="55772" applyNumberFormat="1" applyFont="1" applyFill="1" applyBorder="1" applyAlignment="1">
      <alignment horizontal="center" vertical="center" wrapText="1"/>
    </xf>
    <xf numFmtId="241" fontId="176" fillId="117" borderId="0" xfId="55772" applyNumberFormat="1" applyFont="1" applyFill="1" applyBorder="1" applyAlignment="1">
      <alignment vertical="center" wrapText="1"/>
    </xf>
    <xf numFmtId="241" fontId="21" fillId="0" borderId="0" xfId="55772" applyNumberFormat="1" applyFont="1" applyBorder="1" applyAlignment="1">
      <alignment horizontal="center" vertical="center" wrapText="1"/>
    </xf>
    <xf numFmtId="241" fontId="212" fillId="117" borderId="0" xfId="55772"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70" applyFont="1" applyFill="1" applyBorder="1" applyAlignment="1">
      <alignment horizontal="right" vertical="center" wrapText="1"/>
    </xf>
    <xf numFmtId="3" fontId="176" fillId="33" borderId="0" xfId="55767"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304" fillId="33" borderId="0" xfId="55767"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4"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4"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4" xfId="0" applyFont="1" applyBorder="1" applyAlignment="1">
      <alignment vertical="top"/>
    </xf>
    <xf numFmtId="176" fontId="26" fillId="33" borderId="124" xfId="0" applyNumberFormat="1" applyFont="1" applyFill="1" applyBorder="1" applyAlignment="1">
      <alignment horizontal="right" wrapText="1"/>
    </xf>
    <xf numFmtId="0" fontId="26" fillId="33" borderId="124" xfId="0" applyFont="1" applyFill="1" applyBorder="1" applyAlignment="1">
      <alignment horizontal="left" wrapText="1"/>
    </xf>
    <xf numFmtId="176" fontId="26" fillId="33" borderId="0" xfId="0" applyNumberFormat="1" applyFont="1" applyFill="1" applyAlignment="1">
      <alignment horizontal="right" wrapText="1"/>
    </xf>
    <xf numFmtId="241" fontId="21" fillId="33" borderId="0" xfId="55772" applyNumberFormat="1" applyFont="1" applyFill="1"/>
    <xf numFmtId="43" fontId="21" fillId="33" borderId="0" xfId="55772" applyFont="1" applyFill="1"/>
    <xf numFmtId="0" fontId="21" fillId="33" borderId="124" xfId="0" applyFont="1" applyFill="1" applyBorder="1" applyAlignment="1" applyProtection="1">
      <alignment horizontal="left"/>
      <protection locked="0"/>
    </xf>
    <xf numFmtId="0" fontId="21" fillId="33" borderId="124" xfId="0" applyFont="1" applyFill="1" applyBorder="1" applyProtection="1">
      <protection locked="0"/>
    </xf>
    <xf numFmtId="0" fontId="24" fillId="33" borderId="124" xfId="0" applyFont="1" applyFill="1" applyBorder="1"/>
    <xf numFmtId="170" fontId="21" fillId="33" borderId="124" xfId="35974" applyNumberFormat="1" applyFont="1" applyFill="1" applyBorder="1" applyAlignment="1">
      <alignment horizontal="right"/>
    </xf>
    <xf numFmtId="0" fontId="24" fillId="0" borderId="124" xfId="0" applyFont="1" applyBorder="1" applyAlignment="1">
      <alignment horizontal="right" vertical="center" wrapText="1"/>
    </xf>
    <xf numFmtId="172" fontId="26" fillId="33" borderId="124" xfId="0" applyNumberFormat="1" applyFont="1" applyFill="1" applyBorder="1" applyAlignment="1">
      <alignment vertical="center"/>
    </xf>
    <xf numFmtId="0" fontId="26" fillId="0" borderId="124" xfId="0" applyFont="1" applyBorder="1" applyAlignment="1">
      <alignment horizontal="right" vertical="center" wrapText="1"/>
    </xf>
    <xf numFmtId="172" fontId="26" fillId="33" borderId="124" xfId="0" applyNumberFormat="1" applyFont="1" applyFill="1" applyBorder="1"/>
    <xf numFmtId="241" fontId="26" fillId="0" borderId="124" xfId="53194" applyNumberFormat="1" applyFont="1" applyBorder="1" applyAlignment="1">
      <alignment horizontal="right" wrapText="1"/>
    </xf>
    <xf numFmtId="257" fontId="24" fillId="33" borderId="0" xfId="53194" applyNumberFormat="1" applyFont="1" applyFill="1"/>
    <xf numFmtId="43" fontId="74" fillId="0" borderId="0" xfId="55772" applyFont="1"/>
    <xf numFmtId="43" fontId="74" fillId="0" borderId="0" xfId="0" applyNumberFormat="1" applyFont="1"/>
    <xf numFmtId="1" fontId="24" fillId="33" borderId="0" xfId="0" applyNumberFormat="1" applyFont="1" applyFill="1"/>
    <xf numFmtId="169" fontId="0" fillId="0" borderId="0" xfId="0" applyNumberFormat="1"/>
    <xf numFmtId="169" fontId="202" fillId="0" borderId="0" xfId="0" applyNumberFormat="1" applyFont="1"/>
    <xf numFmtId="169" fontId="24" fillId="0" borderId="0" xfId="6213" applyNumberFormat="1" applyFont="1" applyFill="1" applyBorder="1"/>
    <xf numFmtId="167" fontId="24" fillId="0" borderId="0" xfId="6213" applyFont="1" applyFill="1" applyBorder="1"/>
    <xf numFmtId="0" fontId="174" fillId="0" borderId="124" xfId="0" applyFont="1" applyBorder="1" applyAlignment="1">
      <alignment vertical="center" wrapText="1"/>
    </xf>
    <xf numFmtId="241" fontId="21" fillId="0" borderId="124" xfId="55772" applyNumberFormat="1" applyFont="1" applyBorder="1" applyAlignment="1">
      <alignment horizontal="center" vertical="center" wrapText="1"/>
    </xf>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top" wrapText="1"/>
    </xf>
    <xf numFmtId="268" fontId="21" fillId="33" borderId="0" xfId="0" applyNumberFormat="1" applyFont="1" applyFill="1"/>
    <xf numFmtId="241" fontId="24" fillId="33" borderId="0" xfId="55772" applyNumberFormat="1" applyFont="1" applyFill="1"/>
    <xf numFmtId="241" fontId="24" fillId="33" borderId="0" xfId="55772" applyNumberFormat="1" applyFont="1" applyFill="1" applyBorder="1"/>
    <xf numFmtId="0" fontId="26" fillId="33" borderId="124" xfId="0" applyFont="1" applyFill="1" applyBorder="1" applyAlignment="1">
      <alignment vertical="top"/>
    </xf>
    <xf numFmtId="0" fontId="26" fillId="33" borderId="124" xfId="0" applyFont="1" applyFill="1" applyBorder="1" applyAlignment="1">
      <alignment horizontal="left"/>
    </xf>
    <xf numFmtId="0" fontId="95" fillId="0" borderId="124" xfId="0" applyFont="1" applyBorder="1"/>
    <xf numFmtId="0" fontId="28" fillId="0" borderId="124" xfId="0" applyFont="1" applyBorder="1"/>
    <xf numFmtId="0" fontId="283" fillId="0" borderId="124" xfId="0" applyFont="1" applyBorder="1"/>
    <xf numFmtId="0" fontId="21" fillId="0" borderId="124" xfId="0" applyFont="1" applyBorder="1" applyAlignment="1" applyProtection="1">
      <alignment wrapText="1"/>
      <protection locked="0"/>
    </xf>
    <xf numFmtId="170" fontId="21" fillId="33" borderId="124" xfId="35975" applyNumberFormat="1" applyFont="1" applyFill="1" applyBorder="1" applyAlignment="1" applyProtection="1">
      <alignment horizontal="right"/>
      <protection locked="0"/>
    </xf>
    <xf numFmtId="258" fontId="21" fillId="33" borderId="124" xfId="35974" applyNumberFormat="1" applyFont="1" applyFill="1" applyBorder="1" applyAlignment="1">
      <alignment horizontal="right"/>
    </xf>
    <xf numFmtId="258" fontId="21" fillId="33" borderId="124" xfId="35975" applyNumberFormat="1" applyFont="1" applyFill="1" applyBorder="1" applyAlignment="1" applyProtection="1">
      <alignment horizontal="right"/>
      <protection locked="0"/>
    </xf>
    <xf numFmtId="171" fontId="21" fillId="33" borderId="124" xfId="0" applyNumberFormat="1" applyFont="1" applyFill="1" applyBorder="1" applyAlignment="1">
      <alignment horizontal="right"/>
    </xf>
    <xf numFmtId="241" fontId="21" fillId="33" borderId="124" xfId="47949" applyNumberFormat="1" applyFont="1" applyFill="1" applyBorder="1" applyAlignment="1" applyProtection="1">
      <alignment horizontal="right"/>
      <protection locked="0"/>
    </xf>
    <xf numFmtId="241" fontId="21" fillId="33" borderId="124" xfId="47949" applyNumberFormat="1" applyFont="1" applyFill="1" applyBorder="1" applyAlignment="1">
      <alignment horizontal="right"/>
    </xf>
    <xf numFmtId="0" fontId="21" fillId="0" borderId="124" xfId="0" applyFont="1" applyBorder="1" applyAlignment="1">
      <alignment horizontal="left" vertical="center"/>
    </xf>
    <xf numFmtId="174" fontId="21" fillId="33" borderId="124" xfId="0" applyNumberFormat="1" applyFont="1" applyFill="1" applyBorder="1" applyAlignment="1" applyProtection="1">
      <alignment horizontal="right"/>
      <protection locked="0"/>
    </xf>
    <xf numFmtId="174" fontId="24" fillId="33" borderId="124" xfId="55772" applyNumberFormat="1" applyFont="1" applyFill="1" applyBorder="1"/>
    <xf numFmtId="174" fontId="24" fillId="33" borderId="124" xfId="55772"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4" xfId="0" applyFont="1" applyFill="1" applyBorder="1" applyAlignment="1">
      <alignment horizontal="right" vertical="center" wrapText="1"/>
    </xf>
    <xf numFmtId="0" fontId="174" fillId="117" borderId="124" xfId="0" applyFont="1" applyFill="1" applyBorder="1" applyAlignment="1">
      <alignment horizontal="justify" vertical="center" wrapText="1"/>
    </xf>
    <xf numFmtId="169" fontId="22" fillId="117" borderId="124" xfId="35974" applyNumberFormat="1" applyFont="1" applyFill="1" applyBorder="1" applyAlignment="1">
      <alignment horizontal="right"/>
    </xf>
    <xf numFmtId="241" fontId="174" fillId="117" borderId="124" xfId="0" applyNumberFormat="1" applyFont="1" applyFill="1" applyBorder="1" applyAlignment="1">
      <alignment horizontal="center" vertical="center" wrapText="1"/>
    </xf>
    <xf numFmtId="0" fontId="21" fillId="117" borderId="124" xfId="0" applyFont="1" applyFill="1" applyBorder="1" applyAlignment="1">
      <alignment horizontal="right" vertical="center" wrapText="1"/>
    </xf>
    <xf numFmtId="0" fontId="22" fillId="117" borderId="124" xfId="0" applyFont="1" applyFill="1" applyBorder="1" applyAlignment="1">
      <alignment horizontal="justify" vertical="center" wrapText="1"/>
    </xf>
    <xf numFmtId="241" fontId="21" fillId="117" borderId="124" xfId="0" applyNumberFormat="1" applyFont="1" applyFill="1" applyBorder="1" applyAlignment="1">
      <alignment horizontal="center" vertical="center" wrapText="1"/>
    </xf>
    <xf numFmtId="0" fontId="22" fillId="117" borderId="124" xfId="0" applyFont="1" applyFill="1" applyBorder="1" applyAlignment="1">
      <alignment horizontal="right" vertical="center" wrapText="1"/>
    </xf>
    <xf numFmtId="241" fontId="22" fillId="117" borderId="124" xfId="0" applyNumberFormat="1" applyFont="1" applyFill="1" applyBorder="1" applyAlignment="1">
      <alignment horizontal="center" vertical="center" wrapText="1"/>
    </xf>
    <xf numFmtId="0" fontId="174" fillId="117" borderId="124" xfId="0" applyFont="1" applyFill="1" applyBorder="1" applyAlignment="1">
      <alignment vertical="center" wrapText="1"/>
    </xf>
    <xf numFmtId="241" fontId="169" fillId="117" borderId="124" xfId="0" applyNumberFormat="1" applyFont="1" applyFill="1" applyBorder="1" applyAlignment="1">
      <alignment horizontal="center" vertical="center" wrapText="1"/>
    </xf>
    <xf numFmtId="0" fontId="22" fillId="117" borderId="124" xfId="0" applyFont="1" applyFill="1" applyBorder="1" applyAlignment="1">
      <alignment vertical="center" wrapText="1"/>
    </xf>
    <xf numFmtId="0" fontId="24" fillId="0" borderId="124" xfId="0" applyFont="1" applyBorder="1" applyAlignment="1">
      <alignment horizontal="right"/>
    </xf>
    <xf numFmtId="0" fontId="21" fillId="0" borderId="124" xfId="0" applyFont="1" applyBorder="1" applyAlignment="1">
      <alignment horizontal="right" vertical="center" wrapText="1"/>
    </xf>
    <xf numFmtId="49" fontId="26" fillId="124" borderId="124" xfId="0" applyNumberFormat="1" applyFont="1" applyFill="1" applyBorder="1" applyAlignment="1">
      <alignment horizontal="right" vertical="center" wrapText="1"/>
    </xf>
    <xf numFmtId="49" fontId="22" fillId="124" borderId="124" xfId="0" applyNumberFormat="1" applyFont="1" applyFill="1" applyBorder="1" applyAlignment="1">
      <alignment vertical="center" wrapText="1"/>
    </xf>
    <xf numFmtId="174" fontId="21" fillId="124" borderId="124" xfId="55772" applyNumberFormat="1" applyFont="1" applyFill="1" applyBorder="1" applyAlignment="1">
      <alignment vertical="center"/>
    </xf>
    <xf numFmtId="0" fontId="24" fillId="0" borderId="124" xfId="0" applyFont="1" applyBorder="1" applyAlignment="1">
      <alignment horizontal="right" vertical="center"/>
    </xf>
    <xf numFmtId="49" fontId="21" fillId="124" borderId="124" xfId="0" applyNumberFormat="1" applyFont="1" applyFill="1" applyBorder="1" applyAlignment="1">
      <alignment horizontal="right"/>
    </xf>
    <xf numFmtId="0" fontId="174" fillId="0" borderId="124" xfId="0" applyFont="1" applyBorder="1" applyAlignment="1">
      <alignment horizontal="right" vertical="center" wrapText="1"/>
    </xf>
    <xf numFmtId="176" fontId="26" fillId="0" borderId="124" xfId="0" applyNumberFormat="1" applyFont="1" applyBorder="1" applyAlignment="1">
      <alignment horizontal="right" vertical="center" wrapText="1"/>
    </xf>
    <xf numFmtId="0" fontId="26" fillId="0" borderId="124" xfId="0" applyFont="1" applyBorder="1" applyAlignment="1">
      <alignment horizontal="left" vertical="top" wrapText="1"/>
    </xf>
    <xf numFmtId="165" fontId="26" fillId="33" borderId="124" xfId="0" applyNumberFormat="1" applyFont="1" applyFill="1" applyBorder="1"/>
    <xf numFmtId="0" fontId="24" fillId="33" borderId="124" xfId="0" applyFont="1" applyFill="1" applyBorder="1" applyAlignment="1">
      <alignment horizontal="right"/>
    </xf>
    <xf numFmtId="0" fontId="22" fillId="33" borderId="124" xfId="0" applyFont="1" applyFill="1" applyBorder="1" applyAlignment="1">
      <alignment horizontal="right"/>
    </xf>
    <xf numFmtId="0" fontId="26" fillId="33" borderId="124" xfId="0" applyFont="1" applyFill="1" applyBorder="1" applyAlignment="1">
      <alignment horizontal="left" vertical="center" wrapText="1"/>
    </xf>
    <xf numFmtId="172" fontId="26" fillId="33" borderId="124" xfId="0" applyNumberFormat="1" applyFont="1" applyFill="1" applyBorder="1" applyAlignment="1">
      <alignment vertical="top"/>
    </xf>
    <xf numFmtId="0" fontId="21" fillId="33" borderId="124" xfId="0" applyFont="1" applyFill="1" applyBorder="1" applyAlignment="1">
      <alignment horizontal="left" vertical="top"/>
    </xf>
    <xf numFmtId="258" fontId="21" fillId="0" borderId="124" xfId="35974" applyNumberFormat="1" applyFont="1" applyBorder="1" applyAlignment="1">
      <alignment horizontal="right"/>
    </xf>
    <xf numFmtId="165" fontId="24" fillId="0" borderId="124" xfId="55772" applyNumberFormat="1" applyFont="1" applyFill="1" applyBorder="1"/>
    <xf numFmtId="258" fontId="211" fillId="0" borderId="0" xfId="55772" applyNumberFormat="1" applyFont="1"/>
    <xf numFmtId="169" fontId="24" fillId="0" borderId="124" xfId="55772" applyNumberFormat="1" applyFont="1" applyFill="1" applyBorder="1"/>
    <xf numFmtId="258" fontId="24" fillId="0" borderId="124" xfId="55772" applyNumberFormat="1" applyFont="1" applyFill="1" applyBorder="1"/>
    <xf numFmtId="0" fontId="295" fillId="0" borderId="124" xfId="35681" applyFont="1" applyBorder="1" applyAlignment="1">
      <alignment horizontal="left"/>
    </xf>
    <xf numFmtId="176" fontId="24" fillId="33" borderId="124" xfId="0" applyNumberFormat="1" applyFont="1" applyFill="1" applyBorder="1" applyAlignment="1">
      <alignment horizontal="right" wrapText="1"/>
    </xf>
    <xf numFmtId="0" fontId="24" fillId="33" borderId="124" xfId="0" applyFont="1" applyFill="1" applyBorder="1" applyAlignment="1">
      <alignment horizontal="left" wrapText="1"/>
    </xf>
    <xf numFmtId="0" fontId="169" fillId="117" borderId="124" xfId="0" applyFont="1" applyFill="1" applyBorder="1" applyAlignment="1">
      <alignment horizontal="left" vertical="top" wrapText="1"/>
    </xf>
    <xf numFmtId="174" fontId="169" fillId="117" borderId="124" xfId="0" applyNumberFormat="1" applyFont="1" applyFill="1" applyBorder="1" applyAlignment="1">
      <alignment horizontal="left" vertical="top" wrapText="1"/>
    </xf>
    <xf numFmtId="174" fontId="169" fillId="0" borderId="124" xfId="0" applyNumberFormat="1" applyFont="1" applyBorder="1" applyAlignment="1">
      <alignment horizontal="left" vertical="top" wrapText="1"/>
    </xf>
    <xf numFmtId="174" fontId="169" fillId="33" borderId="124" xfId="0" applyNumberFormat="1" applyFont="1" applyFill="1" applyBorder="1" applyAlignment="1">
      <alignment horizontal="left" vertical="top" wrapText="1"/>
    </xf>
    <xf numFmtId="0" fontId="21" fillId="33" borderId="124" xfId="0" applyFont="1" applyFill="1" applyBorder="1" applyAlignment="1">
      <alignment horizontal="right" vertical="center"/>
    </xf>
    <xf numFmtId="174" fontId="174" fillId="33" borderId="124" xfId="0" applyNumberFormat="1" applyFont="1" applyFill="1" applyBorder="1" applyAlignment="1">
      <alignment horizontal="right" wrapText="1"/>
    </xf>
    <xf numFmtId="0" fontId="24" fillId="33" borderId="124" xfId="0" applyFont="1" applyFill="1" applyBorder="1" applyAlignment="1">
      <alignment horizontal="left" vertical="top" wrapText="1"/>
    </xf>
    <xf numFmtId="169" fontId="24" fillId="0" borderId="124" xfId="6213" applyNumberFormat="1" applyFont="1" applyFill="1" applyBorder="1"/>
    <xf numFmtId="165" fontId="24" fillId="33" borderId="124" xfId="55772" applyNumberFormat="1" applyFont="1" applyFill="1" applyBorder="1"/>
    <xf numFmtId="259" fontId="24" fillId="33" borderId="124" xfId="0" applyNumberFormat="1" applyFont="1" applyFill="1" applyBorder="1"/>
    <xf numFmtId="169" fontId="26" fillId="0" borderId="124" xfId="6213" applyNumberFormat="1" applyFont="1" applyFill="1" applyBorder="1"/>
    <xf numFmtId="0" fontId="24" fillId="33" borderId="124" xfId="0" applyFont="1" applyFill="1" applyBorder="1" applyAlignment="1">
      <alignment horizontal="right" vertical="center" wrapText="1"/>
    </xf>
    <xf numFmtId="0" fontId="26" fillId="33" borderId="124" xfId="0" applyFont="1" applyFill="1" applyBorder="1"/>
    <xf numFmtId="1" fontId="26" fillId="33" borderId="124" xfId="0" applyNumberFormat="1" applyFont="1" applyFill="1" applyBorder="1"/>
    <xf numFmtId="0" fontId="22" fillId="0" borderId="124" xfId="0" applyFont="1" applyBorder="1" applyAlignment="1">
      <alignment horizontal="right" wrapText="1"/>
    </xf>
    <xf numFmtId="0" fontId="22" fillId="0" borderId="124" xfId="0" applyFont="1" applyBorder="1" applyAlignment="1">
      <alignment vertical="center" wrapText="1"/>
    </xf>
    <xf numFmtId="176" fontId="26" fillId="33" borderId="124" xfId="0" applyNumberFormat="1" applyFont="1" applyFill="1" applyBorder="1" applyAlignment="1">
      <alignment horizontal="right" vertical="top"/>
    </xf>
    <xf numFmtId="0" fontId="26" fillId="33" borderId="124" xfId="0" applyFont="1" applyFill="1" applyBorder="1" applyAlignment="1">
      <alignment horizontal="left" vertical="top"/>
    </xf>
    <xf numFmtId="174" fontId="22" fillId="0" borderId="124" xfId="0" applyNumberFormat="1" applyFont="1" applyBorder="1" applyAlignment="1">
      <alignment horizontal="right" vertical="top"/>
    </xf>
    <xf numFmtId="174" fontId="22" fillId="117" borderId="124" xfId="0" applyNumberFormat="1" applyFont="1" applyFill="1" applyBorder="1" applyAlignment="1">
      <alignment horizontal="left" vertical="top"/>
    </xf>
    <xf numFmtId="174" fontId="22" fillId="0" borderId="124" xfId="0" applyNumberFormat="1" applyFont="1" applyBorder="1" applyAlignment="1">
      <alignment horizontal="left" vertical="top"/>
    </xf>
    <xf numFmtId="0" fontId="22" fillId="0" borderId="124" xfId="0" applyFont="1" applyBorder="1" applyAlignment="1">
      <alignment horizontal="left" vertical="center" wrapText="1"/>
    </xf>
    <xf numFmtId="174" fontId="174" fillId="0" borderId="124" xfId="55772" applyNumberFormat="1" applyFont="1" applyFill="1" applyBorder="1" applyAlignment="1">
      <alignment vertical="center" wrapText="1"/>
    </xf>
    <xf numFmtId="169" fontId="21" fillId="0" borderId="124" xfId="0" applyNumberFormat="1" applyFont="1" applyBorder="1" applyAlignment="1">
      <alignment horizontal="right"/>
    </xf>
    <xf numFmtId="245" fontId="21" fillId="0" borderId="124" xfId="35974" applyNumberFormat="1" applyFont="1" applyBorder="1" applyAlignment="1">
      <alignment horizontal="right"/>
    </xf>
    <xf numFmtId="0" fontId="24" fillId="0" borderId="124" xfId="0" applyFont="1" applyBorder="1" applyAlignment="1">
      <alignment horizontal="center" vertical="top" wrapText="1"/>
    </xf>
    <xf numFmtId="176" fontId="24" fillId="33" borderId="124" xfId="0" applyNumberFormat="1" applyFont="1" applyFill="1" applyBorder="1" applyAlignment="1">
      <alignment horizontal="right" vertical="top" wrapText="1"/>
    </xf>
    <xf numFmtId="174" fontId="26" fillId="117" borderId="124" xfId="0" applyNumberFormat="1" applyFont="1" applyFill="1" applyBorder="1" applyAlignment="1">
      <alignment horizontal="left" vertical="top" wrapText="1"/>
    </xf>
    <xf numFmtId="0" fontId="22" fillId="0" borderId="124" xfId="0" applyFont="1" applyBorder="1" applyAlignment="1">
      <alignment vertical="top"/>
    </xf>
    <xf numFmtId="0" fontId="22" fillId="0" borderId="124" xfId="0" applyFont="1" applyBorder="1" applyAlignment="1">
      <alignment vertical="center"/>
    </xf>
    <xf numFmtId="0" fontId="0" fillId="117" borderId="124" xfId="0" applyFill="1" applyBorder="1"/>
    <xf numFmtId="170" fontId="21" fillId="33" borderId="124"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8" fontId="21" fillId="0" borderId="0" xfId="35974" applyNumberFormat="1" applyFont="1" applyBorder="1" applyAlignment="1">
      <alignment horizontal="right" vertical="center"/>
    </xf>
    <xf numFmtId="258" fontId="21" fillId="0" borderId="0" xfId="35974" applyNumberFormat="1" applyFont="1" applyAlignment="1">
      <alignment horizontal="right" vertical="center"/>
    </xf>
    <xf numFmtId="0" fontId="21" fillId="0" borderId="0" xfId="0" applyFont="1" applyAlignment="1">
      <alignment horizontal="left" vertical="center"/>
    </xf>
    <xf numFmtId="258" fontId="21" fillId="0" borderId="0" xfId="55773" applyNumberFormat="1" applyFont="1" applyBorder="1" applyAlignment="1">
      <alignment horizontal="right" vertical="center"/>
    </xf>
    <xf numFmtId="258" fontId="21" fillId="0" borderId="124" xfId="0" applyNumberFormat="1" applyFont="1" applyBorder="1" applyAlignment="1">
      <alignment horizontal="right"/>
    </xf>
    <xf numFmtId="0" fontId="22" fillId="0" borderId="124" xfId="0" applyFont="1" applyBorder="1" applyAlignment="1">
      <alignment horizontal="left" vertical="center"/>
    </xf>
    <xf numFmtId="169" fontId="22" fillId="0" borderId="124"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2" applyNumberFormat="1" applyFont="1" applyBorder="1" applyAlignment="1">
      <alignment horizontal="right" vertical="center" wrapText="1"/>
    </xf>
    <xf numFmtId="0" fontId="24" fillId="33" borderId="116" xfId="0" applyFont="1" applyFill="1" applyBorder="1" applyAlignment="1">
      <alignment horizontal="right" vertical="center" wrapText="1"/>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1" fontId="24" fillId="0" borderId="0" xfId="0" applyNumberFormat="1" applyFont="1" applyAlignment="1">
      <alignment horizontal="right"/>
    </xf>
    <xf numFmtId="3" fontId="22" fillId="117" borderId="124"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1" fontId="74" fillId="0" borderId="0" xfId="55772" applyNumberFormat="1" applyFont="1" applyFill="1"/>
    <xf numFmtId="241" fontId="74" fillId="0" borderId="0" xfId="55772" applyNumberFormat="1" applyFont="1" applyFill="1" applyAlignment="1">
      <alignment vertical="center"/>
    </xf>
    <xf numFmtId="3" fontId="22" fillId="0" borderId="124"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2" applyNumberFormat="1" applyFont="1" applyFill="1" applyBorder="1" applyAlignment="1">
      <alignment horizontal="right" vertical="top" wrapText="1"/>
    </xf>
    <xf numFmtId="174" fontId="212" fillId="0" borderId="0" xfId="55772" applyNumberFormat="1" applyFont="1" applyFill="1" applyAlignment="1">
      <alignment horizontal="right" vertical="top" wrapText="1"/>
    </xf>
    <xf numFmtId="174" fontId="212" fillId="33" borderId="0" xfId="55772" applyNumberFormat="1" applyFont="1" applyFill="1" applyAlignment="1">
      <alignment horizontal="right" vertical="top" wrapText="1"/>
    </xf>
    <xf numFmtId="241" fontId="176" fillId="33" borderId="0" xfId="55772" applyNumberFormat="1" applyFont="1" applyFill="1" applyBorder="1" applyAlignment="1">
      <alignment horizontal="center" vertical="center" wrapText="1"/>
    </xf>
    <xf numFmtId="241" fontId="176" fillId="0" borderId="0" xfId="55772"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2" fontId="21" fillId="0" borderId="124"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4" xfId="0" applyFont="1" applyBorder="1" applyAlignment="1">
      <alignment horizontal="right" vertical="center" wrapText="1"/>
    </xf>
    <xf numFmtId="0" fontId="26" fillId="33" borderId="116" xfId="0" applyFont="1" applyFill="1" applyBorder="1"/>
    <xf numFmtId="0" fontId="24" fillId="33" borderId="121" xfId="0" applyFont="1" applyFill="1" applyBorder="1" applyAlignment="1">
      <alignment horizontal="right"/>
    </xf>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3"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5"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0" borderId="0" xfId="305" quotePrefix="1" applyFont="1" applyAlignment="1">
      <alignment horizontal="right"/>
    </xf>
    <xf numFmtId="0" fontId="22" fillId="0" borderId="116" xfId="35680" applyFont="1" applyBorder="1" applyAlignment="1"/>
    <xf numFmtId="0" fontId="22" fillId="0" borderId="116" xfId="305" applyFont="1" applyBorder="1" applyAlignment="1"/>
    <xf numFmtId="0" fontId="21" fillId="33" borderId="124" xfId="0" applyFont="1" applyFill="1" applyBorder="1" applyAlignment="1">
      <alignment horizontal="right"/>
    </xf>
    <xf numFmtId="0" fontId="21" fillId="0" borderId="124" xfId="0" applyFont="1" applyBorder="1" applyAlignment="1">
      <alignment horizontal="right"/>
    </xf>
    <xf numFmtId="0" fontId="21" fillId="0" borderId="0" xfId="55768" applyFont="1" applyAlignment="1">
      <alignment horizontal="right" vertical="center" wrapText="1"/>
    </xf>
    <xf numFmtId="255" fontId="24" fillId="0" borderId="0" xfId="0" applyNumberFormat="1" applyFont="1"/>
    <xf numFmtId="9" fontId="24" fillId="0" borderId="0" xfId="55773" applyFont="1" applyFill="1"/>
    <xf numFmtId="256" fontId="24" fillId="0" borderId="0" xfId="0" applyNumberFormat="1" applyFont="1"/>
    <xf numFmtId="175" fontId="24" fillId="0" borderId="0" xfId="55772" applyNumberFormat="1" applyFont="1" applyFill="1" applyBorder="1"/>
    <xf numFmtId="256" fontId="24" fillId="0" borderId="0" xfId="55772" applyNumberFormat="1" applyFont="1" applyFill="1" applyBorder="1"/>
    <xf numFmtId="0" fontId="269" fillId="33" borderId="0" xfId="0" applyFont="1" applyFill="1"/>
    <xf numFmtId="0" fontId="306"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4"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4"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4" xfId="305" quotePrefix="1" applyFont="1" applyBorder="1" applyAlignment="1">
      <alignment horizontal="right"/>
    </xf>
    <xf numFmtId="0" fontId="21" fillId="0" borderId="124" xfId="305" quotePrefix="1" applyFont="1" applyBorder="1" applyAlignment="1">
      <alignment horizontal="right"/>
    </xf>
    <xf numFmtId="43" fontId="0" fillId="33" borderId="0" xfId="55772" applyFont="1" applyFill="1"/>
    <xf numFmtId="257" fontId="24" fillId="0" borderId="0" xfId="53194" applyNumberFormat="1" applyFont="1" applyFill="1"/>
    <xf numFmtId="241" fontId="24" fillId="0" borderId="0" xfId="55772" applyNumberFormat="1" applyFont="1"/>
    <xf numFmtId="269" fontId="24" fillId="0" borderId="0" xfId="0" applyNumberFormat="1" applyFont="1"/>
    <xf numFmtId="241" fontId="21" fillId="0" borderId="0" xfId="0" applyNumberFormat="1" applyFont="1"/>
    <xf numFmtId="241" fontId="176" fillId="0" borderId="0" xfId="0" applyNumberFormat="1" applyFont="1"/>
    <xf numFmtId="241" fontId="21" fillId="117" borderId="0" xfId="0" applyNumberFormat="1" applyFont="1" applyFill="1"/>
    <xf numFmtId="241" fontId="21" fillId="0" borderId="116" xfId="0" applyNumberFormat="1" applyFont="1" applyBorder="1"/>
    <xf numFmtId="241" fontId="22" fillId="0" borderId="116" xfId="0" applyNumberFormat="1" applyFont="1" applyBorder="1" applyAlignment="1">
      <alignment horizontal="center" wrapText="1"/>
    </xf>
    <xf numFmtId="241" fontId="21" fillId="0" borderId="0" xfId="0" applyNumberFormat="1" applyFont="1" applyAlignment="1">
      <alignment wrapText="1"/>
    </xf>
    <xf numFmtId="49" fontId="201" fillId="0" borderId="0" xfId="8468" applyNumberFormat="1" applyFont="1" applyAlignment="1">
      <alignment horizontal="center" vertical="center" wrapText="1"/>
    </xf>
    <xf numFmtId="241" fontId="21" fillId="117" borderId="116" xfId="0" applyNumberFormat="1" applyFont="1" applyFill="1" applyBorder="1" applyAlignment="1">
      <alignment wrapText="1"/>
    </xf>
    <xf numFmtId="241" fontId="22" fillId="117" borderId="0" xfId="0" applyNumberFormat="1" applyFont="1" applyFill="1" applyAlignment="1">
      <alignment horizontal="center" wrapText="1"/>
    </xf>
    <xf numFmtId="0" fontId="173" fillId="0" borderId="0" xfId="0" applyFont="1"/>
    <xf numFmtId="169" fontId="26" fillId="117" borderId="124" xfId="35974" applyNumberFormat="1" applyFont="1" applyFill="1" applyBorder="1" applyAlignment="1">
      <alignment horizontal="right"/>
    </xf>
    <xf numFmtId="172" fontId="211" fillId="0" borderId="0" xfId="0" applyNumberFormat="1" applyFont="1"/>
    <xf numFmtId="169" fontId="24" fillId="0" borderId="0" xfId="35974" applyNumberFormat="1" applyFont="1" applyAlignment="1">
      <alignment horizontal="right"/>
    </xf>
    <xf numFmtId="270" fontId="24" fillId="0" borderId="0" xfId="0" applyNumberFormat="1" applyFont="1"/>
    <xf numFmtId="241" fontId="74" fillId="0" borderId="0" xfId="55772" applyNumberFormat="1" applyFont="1"/>
    <xf numFmtId="0" fontId="169" fillId="0" borderId="0" xfId="0" applyFont="1" applyAlignment="1">
      <alignment horizontal="left" wrapText="1"/>
    </xf>
    <xf numFmtId="0" fontId="22" fillId="33" borderId="124"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6" fontId="24" fillId="0" borderId="0" xfId="55772" applyNumberFormat="1" applyFont="1" applyFill="1" applyBorder="1" applyAlignment="1"/>
    <xf numFmtId="0" fontId="295" fillId="0" borderId="116" xfId="35681" applyFont="1" applyBorder="1" applyAlignment="1">
      <alignment horizontal="left"/>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1" fontId="176" fillId="0" borderId="0" xfId="0" applyNumberFormat="1" applyFont="1" applyAlignment="1">
      <alignment wrapText="1"/>
    </xf>
    <xf numFmtId="241" fontId="176" fillId="117" borderId="0" xfId="0" applyNumberFormat="1" applyFont="1" applyFill="1" applyAlignment="1">
      <alignment wrapText="1"/>
    </xf>
    <xf numFmtId="241" fontId="305" fillId="117" borderId="0" xfId="0" applyNumberFormat="1" applyFont="1" applyFill="1" applyAlignment="1">
      <alignment horizontal="center" wrapText="1"/>
    </xf>
    <xf numFmtId="241" fontId="176" fillId="33" borderId="0" xfId="0" applyNumberFormat="1" applyFont="1" applyFill="1" applyAlignment="1">
      <alignment wrapText="1"/>
    </xf>
    <xf numFmtId="0" fontId="211" fillId="0" borderId="0" xfId="0" applyFont="1" applyAlignment="1">
      <alignment horizontal="left" vertical="top" wrapText="1" indent="1"/>
    </xf>
    <xf numFmtId="170" fontId="176" fillId="0" borderId="0" xfId="35680" applyNumberFormat="1" applyFont="1">
      <alignment vertical="center"/>
    </xf>
    <xf numFmtId="170" fontId="72" fillId="0" borderId="0" xfId="35680" applyNumberFormat="1" applyFont="1">
      <alignment vertical="center"/>
    </xf>
    <xf numFmtId="258" fontId="21" fillId="0" borderId="0" xfId="6213" applyNumberFormat="1" applyFont="1" applyFill="1" applyAlignment="1">
      <alignment horizontal="right"/>
    </xf>
    <xf numFmtId="258" fontId="21" fillId="0" borderId="0" xfId="6213" applyNumberFormat="1" applyFont="1" applyFill="1"/>
    <xf numFmtId="169" fontId="21" fillId="0" borderId="124" xfId="6213" applyNumberFormat="1" applyFont="1" applyFill="1" applyBorder="1"/>
    <xf numFmtId="169" fontId="21" fillId="0" borderId="0" xfId="6213" applyNumberFormat="1" applyFont="1" applyFill="1" applyBorder="1"/>
    <xf numFmtId="0" fontId="74" fillId="0" borderId="0" xfId="0" applyFont="1" applyAlignment="1">
      <alignment horizontal="center" vertical="center"/>
    </xf>
    <xf numFmtId="271" fontId="24" fillId="33" borderId="0" xfId="55772" applyNumberFormat="1" applyFont="1" applyFill="1"/>
    <xf numFmtId="269" fontId="24" fillId="33" borderId="0" xfId="55772" applyNumberFormat="1" applyFont="1" applyFill="1"/>
    <xf numFmtId="258" fontId="21" fillId="0" borderId="124" xfId="55773" applyNumberFormat="1" applyFont="1" applyFill="1" applyBorder="1" applyAlignment="1">
      <alignment horizontal="right" vertical="center"/>
    </xf>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5"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8" fontId="24" fillId="0" borderId="0" xfId="0" applyNumberFormat="1" applyFont="1"/>
    <xf numFmtId="271" fontId="24" fillId="0" borderId="0" xfId="0" applyNumberFormat="1" applyFont="1"/>
    <xf numFmtId="272" fontId="24" fillId="0" borderId="0" xfId="0" applyNumberFormat="1" applyFont="1"/>
    <xf numFmtId="245" fontId="21" fillId="0" borderId="0" xfId="35974" quotePrefix="1" applyNumberFormat="1" applyFont="1" applyAlignment="1">
      <alignment horizontal="right" vertical="center"/>
    </xf>
    <xf numFmtId="0" fontId="307" fillId="33" borderId="0" xfId="0" applyFont="1" applyFill="1"/>
    <xf numFmtId="0" fontId="308" fillId="33" borderId="0" xfId="0" applyFont="1" applyFill="1" applyAlignment="1">
      <alignment vertical="center"/>
    </xf>
    <xf numFmtId="245" fontId="21" fillId="0" borderId="0" xfId="35974" quotePrefix="1" applyNumberFormat="1" applyFont="1" applyBorder="1" applyAlignment="1">
      <alignment horizontal="right"/>
    </xf>
    <xf numFmtId="0" fontId="169" fillId="0" borderId="124" xfId="0" applyFont="1" applyBorder="1" applyAlignment="1">
      <alignment horizontal="right" vertical="center"/>
    </xf>
    <xf numFmtId="0" fontId="174" fillId="0" borderId="124"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4"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4" xfId="35975" applyNumberFormat="1" applyFont="1" applyBorder="1" applyAlignment="1" applyProtection="1">
      <alignment horizontal="right"/>
      <protection locked="0"/>
    </xf>
    <xf numFmtId="171" fontId="21" fillId="0" borderId="0" xfId="0" applyNumberFormat="1" applyFont="1" applyAlignment="1">
      <alignment horizontal="right"/>
    </xf>
    <xf numFmtId="170" fontId="173" fillId="33" borderId="0" xfId="35975" applyNumberFormat="1" applyFont="1" applyFill="1" applyBorder="1" applyAlignment="1" applyProtection="1">
      <alignment horizontal="right"/>
      <protection locked="0"/>
    </xf>
    <xf numFmtId="257" fontId="24" fillId="0" borderId="0" xfId="53194" applyNumberFormat="1" applyFont="1" applyFill="1" applyBorder="1"/>
    <xf numFmtId="259"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8" fontId="24" fillId="0" borderId="124" xfId="6213" applyNumberFormat="1" applyFont="1" applyFill="1" applyBorder="1"/>
    <xf numFmtId="0" fontId="24" fillId="0" borderId="124" xfId="0" applyFont="1" applyBorder="1" applyAlignment="1">
      <alignment horizontal="left" vertical="top" wrapText="1"/>
    </xf>
    <xf numFmtId="258" fontId="26" fillId="0" borderId="124" xfId="6213" applyNumberFormat="1" applyFont="1" applyFill="1" applyBorder="1"/>
    <xf numFmtId="3" fontId="21" fillId="0" borderId="0" xfId="0" applyNumberFormat="1" applyFont="1"/>
    <xf numFmtId="165" fontId="176" fillId="0" borderId="0" xfId="47949" applyNumberFormat="1" applyFont="1" applyFill="1" applyBorder="1" applyAlignment="1">
      <alignment horizontal="right"/>
    </xf>
    <xf numFmtId="258" fontId="21" fillId="0" borderId="0" xfId="55773" applyNumberFormat="1" applyFont="1" applyFill="1" applyAlignment="1">
      <alignment horizontal="right" vertical="center"/>
    </xf>
    <xf numFmtId="258" fontId="21" fillId="0" borderId="0" xfId="55773" applyNumberFormat="1" applyFont="1" applyFill="1" applyBorder="1" applyAlignment="1">
      <alignment horizontal="right" vertical="center"/>
    </xf>
    <xf numFmtId="241" fontId="21" fillId="0" borderId="124" xfId="55772" applyNumberFormat="1" applyFont="1" applyBorder="1" applyAlignment="1">
      <alignment horizontal="right"/>
    </xf>
    <xf numFmtId="3" fontId="254" fillId="0" borderId="0" xfId="0" applyNumberFormat="1" applyFont="1"/>
    <xf numFmtId="3" fontId="297" fillId="0" borderId="0" xfId="0" applyNumberFormat="1" applyFont="1"/>
    <xf numFmtId="259" fontId="211" fillId="0" borderId="0" xfId="0" applyNumberFormat="1" applyFont="1" applyAlignment="1">
      <alignment horizontal="right" vertical="top" wrapText="1"/>
    </xf>
    <xf numFmtId="259" fontId="21" fillId="0" borderId="0" xfId="0" applyNumberFormat="1" applyFont="1" applyAlignment="1">
      <alignment horizontal="right" vertical="top" wrapText="1"/>
    </xf>
    <xf numFmtId="0" fontId="14" fillId="0" borderId="0" xfId="0" applyFont="1"/>
    <xf numFmtId="169" fontId="24" fillId="0" borderId="0" xfId="0" applyNumberFormat="1" applyFont="1"/>
    <xf numFmtId="10" fontId="21" fillId="0" borderId="116" xfId="0" applyNumberFormat="1" applyFont="1" applyBorder="1" applyAlignment="1">
      <alignment vertical="center"/>
    </xf>
    <xf numFmtId="241" fontId="169" fillId="0" borderId="0" xfId="0" applyNumberFormat="1" applyFont="1" applyAlignment="1">
      <alignment horizontal="left" vertical="top" wrapText="1"/>
    </xf>
    <xf numFmtId="241" fontId="169" fillId="0" borderId="122" xfId="0" applyNumberFormat="1" applyFont="1" applyBorder="1" applyAlignment="1">
      <alignment horizontal="left" vertical="top" wrapText="1"/>
    </xf>
    <xf numFmtId="241" fontId="169" fillId="33" borderId="122" xfId="0" applyNumberFormat="1" applyFont="1" applyFill="1" applyBorder="1" applyAlignment="1">
      <alignment horizontal="left" vertical="top" wrapText="1"/>
    </xf>
    <xf numFmtId="241" fontId="169" fillId="33" borderId="0" xfId="0" applyNumberFormat="1" applyFont="1" applyFill="1" applyAlignment="1">
      <alignment horizontal="left" vertical="top" wrapText="1"/>
    </xf>
    <xf numFmtId="175" fontId="169" fillId="0" borderId="122" xfId="0" applyNumberFormat="1" applyFont="1" applyBorder="1" applyAlignment="1">
      <alignment horizontal="left" vertical="top" wrapText="1"/>
    </xf>
    <xf numFmtId="175" fontId="169" fillId="33" borderId="122" xfId="0" applyNumberFormat="1" applyFont="1" applyFill="1" applyBorder="1" applyAlignment="1">
      <alignment horizontal="left" vertical="top" wrapText="1"/>
    </xf>
    <xf numFmtId="175" fontId="169" fillId="33" borderId="0" xfId="0" applyNumberFormat="1" applyFont="1" applyFill="1" applyAlignment="1">
      <alignment horizontal="left" vertical="top" wrapText="1"/>
    </xf>
    <xf numFmtId="175" fontId="169" fillId="33" borderId="121" xfId="0" applyNumberFormat="1" applyFont="1" applyFill="1" applyBorder="1" applyAlignment="1">
      <alignment horizontal="left" vertical="top" wrapText="1"/>
    </xf>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2" applyNumberFormat="1" applyFont="1" applyFill="1" applyBorder="1" applyAlignment="1">
      <alignment vertical="center" wrapText="1"/>
    </xf>
    <xf numFmtId="170" fontId="21" fillId="0" borderId="124"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10" fillId="33" borderId="0" xfId="0" applyFont="1" applyFill="1" applyAlignment="1">
      <alignment vertical="center"/>
    </xf>
    <xf numFmtId="0" fontId="311" fillId="0" borderId="0" xfId="8454" applyFont="1" applyProtection="1">
      <protection locked="0"/>
    </xf>
    <xf numFmtId="0" fontId="18" fillId="0" borderId="0" xfId="8454" applyFont="1"/>
    <xf numFmtId="0" fontId="20" fillId="33" borderId="0" xfId="0" applyFont="1" applyFill="1" applyAlignment="1">
      <alignment vertical="center"/>
    </xf>
    <xf numFmtId="0" fontId="22" fillId="33" borderId="124"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176" fillId="33" borderId="0" xfId="0" applyFont="1" applyFill="1" applyAlignment="1">
      <alignment vertical="center"/>
    </xf>
    <xf numFmtId="245" fontId="21" fillId="0" borderId="0" xfId="35974" applyNumberFormat="1" applyFont="1" applyBorder="1" applyAlignment="1">
      <alignment horizontal="right" vertical="center"/>
    </xf>
    <xf numFmtId="245" fontId="21" fillId="0" borderId="0" xfId="35974" quotePrefix="1" applyNumberFormat="1" applyFont="1" applyBorder="1" applyAlignment="1">
      <alignment horizontal="right" vertical="center"/>
    </xf>
    <xf numFmtId="0" fontId="21" fillId="0" borderId="0" xfId="55769" applyFont="1" applyFill="1" applyBorder="1" applyAlignment="1">
      <alignment horizontal="center" vertical="top"/>
    </xf>
    <xf numFmtId="0" fontId="296" fillId="0" borderId="0" xfId="35680" applyFont="1" applyAlignment="1">
      <alignment vertical="top"/>
    </xf>
    <xf numFmtId="0" fontId="312" fillId="0" borderId="0" xfId="0" applyFont="1"/>
    <xf numFmtId="0" fontId="313" fillId="33" borderId="0" xfId="0" applyFont="1" applyFill="1"/>
    <xf numFmtId="0" fontId="312" fillId="0" borderId="0" xfId="0" applyFont="1" applyAlignment="1">
      <alignment horizontal="left" vertical="center"/>
    </xf>
    <xf numFmtId="0" fontId="312" fillId="0" borderId="0" xfId="0" applyFont="1" applyAlignment="1">
      <alignment horizontal="center" vertical="center"/>
    </xf>
    <xf numFmtId="0" fontId="290" fillId="0" borderId="124" xfId="0" applyFont="1" applyBorder="1" applyAlignment="1">
      <alignment vertical="top"/>
    </xf>
    <xf numFmtId="0" fontId="314" fillId="0" borderId="0" xfId="0" applyFont="1"/>
    <xf numFmtId="0" fontId="315" fillId="33" borderId="0" xfId="0" applyFont="1" applyFill="1"/>
    <xf numFmtId="0" fontId="315" fillId="33" borderId="0" xfId="0" applyFont="1" applyFill="1" applyAlignment="1">
      <alignment horizontal="left"/>
    </xf>
    <xf numFmtId="0" fontId="317" fillId="0" borderId="0" xfId="0" applyFont="1" applyAlignment="1">
      <alignment horizontal="left" vertical="top"/>
    </xf>
    <xf numFmtId="0" fontId="319" fillId="0" borderId="0" xfId="0" applyFont="1"/>
    <xf numFmtId="0" fontId="315"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5"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2" fillId="0" borderId="112" xfId="8454" applyFont="1" applyBorder="1" applyProtection="1">
      <protection locked="0"/>
    </xf>
    <xf numFmtId="0" fontId="20" fillId="33" borderId="0" xfId="0" applyFont="1" applyFill="1"/>
    <xf numFmtId="0" fontId="24" fillId="124" borderId="0" xfId="0" applyFont="1" applyFill="1" applyAlignment="1">
      <alignment horizontal="left"/>
    </xf>
    <xf numFmtId="259" fontId="21" fillId="33" borderId="0" xfId="35974" applyNumberFormat="1" applyFont="1" applyFill="1" applyAlignment="1">
      <alignment horizontal="right"/>
    </xf>
    <xf numFmtId="259" fontId="21" fillId="33" borderId="124" xfId="35974" applyNumberFormat="1" applyFont="1" applyFill="1" applyBorder="1" applyAlignment="1">
      <alignment horizontal="right"/>
    </xf>
    <xf numFmtId="259" fontId="21" fillId="33" borderId="0" xfId="35975" applyNumberFormat="1" applyFont="1" applyFill="1" applyAlignment="1" applyProtection="1">
      <alignment horizontal="right"/>
      <protection locked="0"/>
    </xf>
    <xf numFmtId="259" fontId="21" fillId="33" borderId="124" xfId="35975" applyNumberFormat="1" applyFont="1" applyFill="1" applyBorder="1" applyAlignment="1" applyProtection="1">
      <alignment horizontal="right"/>
      <protection locked="0"/>
    </xf>
    <xf numFmtId="241" fontId="21" fillId="0" borderId="124" xfId="0" applyNumberFormat="1" applyFont="1" applyBorder="1"/>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1" fillId="0" borderId="111" xfId="8454" applyFont="1" applyBorder="1" applyAlignment="1" applyProtection="1">
      <alignment vertical="top"/>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9" fontId="24" fillId="0" borderId="110" xfId="8454" applyNumberFormat="1" applyFont="1" applyBorder="1" applyAlignment="1" applyProtection="1">
      <alignment horizontal="left" vertical="top"/>
      <protection locked="0"/>
    </xf>
    <xf numFmtId="239" fontId="24" fillId="0" borderId="113" xfId="8454" applyNumberFormat="1" applyFont="1" applyBorder="1" applyAlignment="1" applyProtection="1">
      <alignment horizontal="left" vertical="top"/>
      <protection locked="0"/>
    </xf>
    <xf numFmtId="239" fontId="24" fillId="0" borderId="112" xfId="8454" applyNumberFormat="1" applyFont="1" applyBorder="1" applyAlignment="1" applyProtection="1">
      <alignment horizontal="left" vertical="top"/>
      <protection locked="0"/>
    </xf>
    <xf numFmtId="239" fontId="24" fillId="33" borderId="110" xfId="8454" applyNumberFormat="1" applyFont="1" applyFill="1" applyBorder="1" applyAlignment="1" applyProtection="1">
      <alignment horizontal="left" vertical="top"/>
      <protection locked="0"/>
    </xf>
    <xf numFmtId="239" fontId="24" fillId="33" borderId="113" xfId="8454" applyNumberFormat="1" applyFont="1" applyFill="1" applyBorder="1" applyAlignment="1" applyProtection="1">
      <alignment horizontal="left" vertical="top"/>
      <protection locked="0"/>
    </xf>
    <xf numFmtId="239" fontId="24" fillId="0" borderId="111" xfId="8454" applyNumberFormat="1" applyFont="1" applyBorder="1" applyAlignment="1" applyProtection="1">
      <alignment horizontal="left" vertical="top"/>
      <protection locked="0"/>
    </xf>
    <xf numFmtId="0" fontId="24" fillId="0" borderId="0" xfId="8454" applyFont="1" applyProtection="1">
      <protection locked="0"/>
    </xf>
    <xf numFmtId="0" fontId="24" fillId="0" borderId="0" xfId="8454" applyFont="1"/>
    <xf numFmtId="49" fontId="21" fillId="0" borderId="0" xfId="55768" applyNumberFormat="1" applyFont="1" applyAlignment="1">
      <alignment horizontal="right" wrapText="1"/>
    </xf>
    <xf numFmtId="170" fontId="21" fillId="0" borderId="0" xfId="55772" applyNumberFormat="1" applyFont="1" applyBorder="1" applyAlignment="1">
      <alignment horizontal="right" vertical="center"/>
    </xf>
    <xf numFmtId="273" fontId="21" fillId="0" borderId="124" xfId="35974" applyNumberFormat="1" applyFont="1" applyBorder="1" applyAlignment="1">
      <alignment horizontal="right"/>
    </xf>
    <xf numFmtId="258" fontId="21" fillId="0" borderId="124" xfId="35974" applyNumberFormat="1" applyFont="1" applyBorder="1" applyAlignment="1">
      <alignment horizontal="right" vertical="center"/>
    </xf>
    <xf numFmtId="241" fontId="24" fillId="0" borderId="0" xfId="53194" applyNumberFormat="1" applyFont="1" applyAlignment="1">
      <alignment horizontal="right" wrapText="1"/>
    </xf>
    <xf numFmtId="241" fontId="211" fillId="0" borderId="0" xfId="53194" applyNumberFormat="1" applyFont="1" applyAlignment="1">
      <alignment horizontal="right" wrapText="1"/>
    </xf>
    <xf numFmtId="241" fontId="26" fillId="117" borderId="0" xfId="53194" applyNumberFormat="1" applyFont="1" applyFill="1" applyAlignment="1">
      <alignment horizontal="right" wrapText="1"/>
    </xf>
    <xf numFmtId="241" fontId="24" fillId="117" borderId="0" xfId="53194" applyNumberFormat="1" applyFont="1" applyFill="1" applyAlignment="1">
      <alignment horizontal="right" wrapText="1"/>
    </xf>
    <xf numFmtId="0" fontId="21" fillId="33" borderId="124" xfId="0" applyFont="1" applyFill="1" applyBorder="1" applyAlignment="1">
      <alignment vertical="center"/>
    </xf>
    <xf numFmtId="257" fontId="24" fillId="0" borderId="124" xfId="53194" applyNumberFormat="1" applyFont="1" applyFill="1" applyBorder="1"/>
    <xf numFmtId="257" fontId="24" fillId="0" borderId="0" xfId="53194"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4" xfId="35974" applyNumberFormat="1" applyFont="1" applyFill="1" applyBorder="1" applyAlignment="1">
      <alignment horizontal="left"/>
    </xf>
    <xf numFmtId="256"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266" fontId="24" fillId="0" borderId="0" xfId="55772" applyNumberFormat="1" applyFont="1" applyFill="1"/>
    <xf numFmtId="3" fontId="22" fillId="0" borderId="124" xfId="55767" applyFont="1" applyFill="1" applyBorder="1" applyAlignment="1">
      <alignment horizontal="right"/>
      <protection locked="0"/>
    </xf>
    <xf numFmtId="3" fontId="22" fillId="117" borderId="124" xfId="55767"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4" xfId="0" applyFont="1" applyFill="1" applyBorder="1" applyAlignment="1">
      <alignment horizontal="center" vertical="center" wrapText="1"/>
    </xf>
    <xf numFmtId="0" fontId="21" fillId="33" borderId="124" xfId="0" applyFont="1" applyFill="1" applyBorder="1" applyAlignment="1">
      <alignment horizontal="center"/>
    </xf>
    <xf numFmtId="0" fontId="0" fillId="0" borderId="116" xfId="0" applyBorder="1" applyAlignment="1">
      <alignment horizontal="center" vertical="top"/>
    </xf>
    <xf numFmtId="0" fontId="323"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5"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26" fillId="33" borderId="0" xfId="0" applyFont="1" applyFill="1"/>
    <xf numFmtId="0" fontId="26" fillId="33" borderId="124" xfId="0" applyFont="1" applyFill="1" applyBorder="1" applyAlignment="1">
      <alignment horizontal="left" vertical="center"/>
    </xf>
    <xf numFmtId="0" fontId="323" fillId="33" borderId="0" xfId="0" applyFont="1" applyFill="1" applyAlignment="1">
      <alignment horizontal="center" vertical="center"/>
    </xf>
    <xf numFmtId="0" fontId="323" fillId="33" borderId="0" xfId="0" applyFont="1" applyFill="1" applyAlignment="1">
      <alignment vertical="center" wrapText="1"/>
    </xf>
    <xf numFmtId="0" fontId="323" fillId="33" borderId="0" xfId="0" applyFont="1" applyFill="1" applyAlignment="1">
      <alignment vertical="center"/>
    </xf>
    <xf numFmtId="0" fontId="327" fillId="33" borderId="0" xfId="0" applyFont="1" applyFill="1" applyAlignment="1">
      <alignment horizontal="left"/>
    </xf>
    <xf numFmtId="0" fontId="323" fillId="33" borderId="124" xfId="0" applyFont="1" applyFill="1" applyBorder="1"/>
    <xf numFmtId="0" fontId="328"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9" fillId="33" borderId="0" xfId="0" applyFont="1" applyFill="1"/>
    <xf numFmtId="0" fontId="24" fillId="33" borderId="124" xfId="0" applyFont="1" applyFill="1" applyBorder="1" applyAlignment="1">
      <alignment horizontal="center"/>
    </xf>
    <xf numFmtId="0" fontId="24" fillId="33" borderId="124" xfId="0" applyFont="1" applyFill="1" applyBorder="1" applyAlignment="1">
      <alignment horizontal="left" vertical="center" wrapText="1"/>
    </xf>
    <xf numFmtId="0" fontId="211" fillId="33" borderId="0" xfId="0" applyFont="1" applyFill="1" applyAlignment="1">
      <alignment horizontal="center" vertical="center" wrapText="1"/>
    </xf>
    <xf numFmtId="0" fontId="202" fillId="33" borderId="116" xfId="0" applyFont="1" applyFill="1" applyBorder="1"/>
    <xf numFmtId="0" fontId="211" fillId="33" borderId="0" xfId="0" applyFont="1" applyFill="1" applyAlignment="1">
      <alignment horizontal="center" vertical="center"/>
    </xf>
    <xf numFmtId="0" fontId="24" fillId="33" borderId="124" xfId="0" applyFont="1" applyFill="1" applyBorder="1" applyAlignment="1">
      <alignment horizontal="center" vertical="center"/>
    </xf>
    <xf numFmtId="0" fontId="24" fillId="0" borderId="124" xfId="0" applyFont="1" applyBorder="1" applyAlignment="1">
      <alignment horizontal="center" vertical="center"/>
    </xf>
    <xf numFmtId="0" fontId="24" fillId="33" borderId="116" xfId="0" applyFont="1" applyFill="1" applyBorder="1" applyAlignment="1">
      <alignment horizontal="center"/>
    </xf>
    <xf numFmtId="241" fontId="24" fillId="33" borderId="124" xfId="53194" applyNumberFormat="1" applyFont="1" applyFill="1" applyBorder="1" applyAlignment="1">
      <alignment horizontal="right"/>
    </xf>
    <xf numFmtId="0" fontId="18" fillId="33" borderId="0" xfId="0" applyFont="1" applyFill="1"/>
    <xf numFmtId="0" fontId="280"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4" xfId="0" applyFont="1" applyBorder="1" applyAlignment="1">
      <alignment horizontal="left" vertical="center" wrapText="1" indent="1"/>
    </xf>
    <xf numFmtId="0" fontId="24" fillId="0" borderId="124" xfId="0" applyFont="1" applyBorder="1" applyAlignment="1">
      <alignment vertical="center" wrapText="1"/>
    </xf>
    <xf numFmtId="0" fontId="24" fillId="140" borderId="0" xfId="0" applyFont="1" applyFill="1" applyAlignment="1">
      <alignment vertical="center" wrapText="1"/>
    </xf>
    <xf numFmtId="0" fontId="21" fillId="33" borderId="124" xfId="0" applyFont="1" applyFill="1" applyBorder="1" applyAlignment="1">
      <alignment horizontal="right" vertical="center" wrapText="1"/>
    </xf>
    <xf numFmtId="0" fontId="24" fillId="140" borderId="124"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2" fillId="33" borderId="0" xfId="0" applyFont="1" applyFill="1" applyAlignment="1">
      <alignment vertical="center" wrapText="1"/>
    </xf>
    <xf numFmtId="0" fontId="292" fillId="33" borderId="0" xfId="0" applyFont="1" applyFill="1" applyAlignment="1">
      <alignment horizontal="center" vertical="center" wrapText="1"/>
    </xf>
    <xf numFmtId="0" fontId="292"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31"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4" xfId="0" applyFont="1" applyFill="1" applyBorder="1" applyAlignment="1">
      <alignment horizontal="left" vertical="center" wrapText="1" indent="1"/>
    </xf>
    <xf numFmtId="0" fontId="25" fillId="0" borderId="0" xfId="0" applyFont="1" applyAlignment="1">
      <alignment horizontal="left"/>
    </xf>
    <xf numFmtId="0" fontId="292" fillId="33" borderId="116" xfId="0" applyFont="1" applyFill="1" applyBorder="1" applyAlignment="1">
      <alignment vertical="center" wrapText="1"/>
    </xf>
    <xf numFmtId="0" fontId="22" fillId="33" borderId="0" xfId="0" applyFont="1" applyFill="1" applyAlignment="1">
      <alignment horizontal="left" vertical="center" wrapText="1"/>
    </xf>
    <xf numFmtId="0" fontId="292" fillId="33" borderId="116" xfId="0" applyFont="1" applyFill="1" applyBorder="1"/>
    <xf numFmtId="0" fontId="21" fillId="33" borderId="116" xfId="0" applyFont="1" applyFill="1" applyBorder="1" applyAlignment="1">
      <alignment horizontal="left" vertical="center" wrapText="1"/>
    </xf>
    <xf numFmtId="0" fontId="208" fillId="0" borderId="0" xfId="0" applyFont="1" applyAlignment="1">
      <alignment vertical="top" wrapText="1"/>
    </xf>
    <xf numFmtId="167" fontId="21" fillId="33" borderId="0" xfId="0" applyNumberFormat="1" applyFont="1" applyFill="1"/>
    <xf numFmtId="174" fontId="169" fillId="0" borderId="0" xfId="0" applyNumberFormat="1" applyFont="1" applyAlignment="1">
      <alignment horizontal="center" wrapText="1"/>
    </xf>
    <xf numFmtId="258" fontId="21" fillId="0" borderId="124" xfId="6213" applyNumberFormat="1" applyFont="1" applyFill="1" applyBorder="1" applyAlignment="1">
      <alignment horizontal="right"/>
    </xf>
    <xf numFmtId="258" fontId="21" fillId="0" borderId="124" xfId="6213" applyNumberFormat="1" applyFont="1" applyFill="1" applyBorder="1"/>
    <xf numFmtId="259" fontId="24" fillId="0" borderId="0" xfId="0" applyNumberFormat="1" applyFont="1"/>
    <xf numFmtId="258" fontId="22" fillId="0" borderId="124" xfId="6213" applyNumberFormat="1" applyFont="1" applyFill="1" applyBorder="1"/>
    <xf numFmtId="257" fontId="254" fillId="0" borderId="0" xfId="0" applyNumberFormat="1" applyFont="1"/>
    <xf numFmtId="0" fontId="22" fillId="0" borderId="124" xfId="0" applyFont="1" applyBorder="1" applyAlignment="1">
      <alignment horizontal="left" vertical="top"/>
    </xf>
    <xf numFmtId="258" fontId="22" fillId="0" borderId="124" xfId="35974" applyNumberFormat="1" applyFont="1" applyBorder="1" applyAlignment="1">
      <alignment horizontal="right"/>
    </xf>
    <xf numFmtId="0" fontId="22" fillId="33" borderId="124" xfId="0" applyFont="1" applyFill="1" applyBorder="1" applyAlignment="1">
      <alignment horizontal="left" vertical="top"/>
    </xf>
    <xf numFmtId="0" fontId="21" fillId="0" borderId="0" xfId="0" applyFont="1" applyAlignment="1">
      <alignment horizontal="left" vertical="top"/>
    </xf>
    <xf numFmtId="3" fontId="202" fillId="0" borderId="0" xfId="0" applyNumberFormat="1" applyFont="1"/>
    <xf numFmtId="43" fontId="0" fillId="0" borderId="0" xfId="0" applyNumberFormat="1"/>
    <xf numFmtId="4" fontId="176" fillId="0" borderId="0" xfId="47949" applyNumberFormat="1" applyFont="1" applyBorder="1" applyAlignment="1">
      <alignment horizontal="right"/>
    </xf>
    <xf numFmtId="0" fontId="332" fillId="33" borderId="0" xfId="0" applyFont="1" applyFill="1"/>
    <xf numFmtId="3" fontId="24" fillId="33" borderId="124" xfId="0" applyNumberFormat="1" applyFont="1" applyFill="1" applyBorder="1"/>
    <xf numFmtId="0" fontId="21" fillId="0" borderId="116" xfId="0" applyFont="1" applyBorder="1" applyAlignment="1" applyProtection="1">
      <alignment horizontal="left"/>
      <protection locked="0"/>
    </xf>
    <xf numFmtId="170" fontId="21" fillId="0" borderId="124" xfId="35974" applyNumberFormat="1" applyFont="1" applyBorder="1" applyAlignment="1">
      <alignment horizontal="left"/>
    </xf>
    <xf numFmtId="170" fontId="21" fillId="0" borderId="124" xfId="35974" applyNumberFormat="1" applyFont="1" applyBorder="1" applyAlignment="1">
      <alignment horizontal="right"/>
    </xf>
    <xf numFmtId="11" fontId="24" fillId="0" borderId="0" xfId="0" applyNumberFormat="1" applyFont="1"/>
    <xf numFmtId="2" fontId="24" fillId="0" borderId="0" xfId="0" applyNumberFormat="1" applyFont="1"/>
    <xf numFmtId="172" fontId="28" fillId="33" borderId="0" xfId="0" applyNumberFormat="1" applyFont="1" applyFill="1" applyAlignment="1">
      <alignment vertical="center"/>
    </xf>
    <xf numFmtId="2" fontId="169" fillId="0" borderId="0" xfId="0" applyNumberFormat="1" applyFont="1" applyAlignment="1">
      <alignment vertical="center"/>
    </xf>
    <xf numFmtId="241" fontId="21" fillId="0" borderId="0" xfId="0" applyNumberFormat="1" applyFont="1" applyAlignment="1">
      <alignment horizontal="right" vertical="center" wrapText="1"/>
    </xf>
    <xf numFmtId="274" fontId="24" fillId="33" borderId="0" xfId="55773" applyNumberFormat="1" applyFont="1" applyFill="1"/>
    <xf numFmtId="174" fontId="169" fillId="0" borderId="0" xfId="0" applyNumberFormat="1" applyFont="1" applyAlignment="1">
      <alignment horizontal="right" wrapText="1"/>
    </xf>
    <xf numFmtId="174" fontId="174" fillId="0" borderId="124" xfId="0" applyNumberFormat="1" applyFont="1" applyBorder="1" applyAlignment="1">
      <alignment horizontal="right" wrapText="1"/>
    </xf>
    <xf numFmtId="210" fontId="0" fillId="0" borderId="0" xfId="0" applyNumberFormat="1" applyAlignment="1">
      <alignment vertical="top"/>
    </xf>
    <xf numFmtId="172" fontId="21" fillId="0" borderId="0" xfId="0" applyNumberFormat="1" applyFont="1"/>
    <xf numFmtId="174" fontId="21" fillId="0" borderId="0" xfId="55772" applyNumberFormat="1" applyFont="1" applyFill="1" applyBorder="1" applyAlignment="1">
      <alignment horizontal="right"/>
    </xf>
    <xf numFmtId="172" fontId="21" fillId="0" borderId="0" xfId="0" applyNumberFormat="1" applyFont="1" applyAlignment="1">
      <alignment horizontal="right" vertical="center"/>
    </xf>
    <xf numFmtId="172" fontId="21" fillId="0" borderId="116" xfId="0" applyNumberFormat="1" applyFont="1" applyBorder="1"/>
    <xf numFmtId="167" fontId="21" fillId="0" borderId="0" xfId="0" applyNumberFormat="1" applyFont="1"/>
    <xf numFmtId="174" fontId="21" fillId="0" borderId="124" xfId="55772" applyNumberFormat="1" applyFont="1" applyFill="1" applyBorder="1" applyAlignment="1">
      <alignment horizontal="right"/>
    </xf>
    <xf numFmtId="172" fontId="21" fillId="0" borderId="124" xfId="0" applyNumberFormat="1" applyFont="1" applyBorder="1" applyAlignment="1">
      <alignment horizontal="right" vertical="center"/>
    </xf>
    <xf numFmtId="0" fontId="21" fillId="0" borderId="0" xfId="0" applyFont="1" applyAlignment="1">
      <alignment horizontal="center"/>
    </xf>
    <xf numFmtId="49" fontId="22" fillId="0" borderId="0" xfId="0" applyNumberFormat="1" applyFont="1" applyAlignment="1">
      <alignment horizontal="right"/>
    </xf>
    <xf numFmtId="174" fontId="21" fillId="0" borderId="0" xfId="55772" applyNumberFormat="1" applyFont="1" applyFill="1" applyAlignment="1">
      <alignment horizontal="right"/>
    </xf>
    <xf numFmtId="269" fontId="24" fillId="33" borderId="0" xfId="0" applyNumberFormat="1" applyFont="1" applyFill="1"/>
    <xf numFmtId="275" fontId="24" fillId="33" borderId="0" xfId="0" applyNumberFormat="1" applyFont="1" applyFill="1"/>
    <xf numFmtId="1" fontId="21" fillId="33" borderId="124" xfId="35975" applyNumberFormat="1" applyFont="1" applyFill="1" applyBorder="1" applyAlignment="1" applyProtection="1">
      <alignment horizontal="right"/>
      <protection locked="0"/>
    </xf>
    <xf numFmtId="0" fontId="24" fillId="0" borderId="0" xfId="0" applyFont="1" applyAlignment="1">
      <alignment horizontal="right" vertical="top" wrapText="1"/>
    </xf>
    <xf numFmtId="169" fontId="211"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33" fillId="0" borderId="116" xfId="0" applyFont="1" applyBorder="1"/>
    <xf numFmtId="3" fontId="333" fillId="0" borderId="116" xfId="0" applyNumberFormat="1" applyFont="1" applyBorder="1"/>
    <xf numFmtId="3" fontId="334"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33" fillId="0" borderId="0" xfId="0" applyFont="1" applyAlignment="1">
      <alignment horizontal="left" vertical="center"/>
    </xf>
    <xf numFmtId="3" fontId="24" fillId="33" borderId="0" xfId="0" applyNumberFormat="1" applyFont="1" applyFill="1" applyAlignment="1">
      <alignment vertical="center" wrapText="1"/>
    </xf>
    <xf numFmtId="0" fontId="320" fillId="0" borderId="0" xfId="0" applyFont="1" applyAlignment="1">
      <alignment horizontal="left" wrapText="1"/>
    </xf>
    <xf numFmtId="0" fontId="322" fillId="0" borderId="0" xfId="0" applyFont="1" applyAlignment="1">
      <alignment wrapText="1"/>
    </xf>
    <xf numFmtId="0" fontId="21" fillId="0" borderId="124" xfId="0" applyFont="1" applyBorder="1" applyAlignment="1">
      <alignment wrapText="1"/>
    </xf>
    <xf numFmtId="0" fontId="21" fillId="0" borderId="124" xfId="0" applyFont="1" applyBorder="1"/>
    <xf numFmtId="0" fontId="201" fillId="0" borderId="124" xfId="0" applyFont="1" applyBorder="1"/>
    <xf numFmtId="0" fontId="24" fillId="0" borderId="116" xfId="0" applyFont="1" applyBorder="1"/>
    <xf numFmtId="258" fontId="176" fillId="0" borderId="0" xfId="55773" applyNumberFormat="1" applyFont="1" applyAlignment="1" applyProtection="1">
      <alignment horizontal="right" vertical="center"/>
      <protection locked="0"/>
    </xf>
    <xf numFmtId="239" fontId="24" fillId="0" borderId="110"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wrapText="1"/>
      <protection locked="0"/>
    </xf>
    <xf numFmtId="239" fontId="24" fillId="0" borderId="111" xfId="8454" applyNumberFormat="1" applyFont="1" applyBorder="1" applyAlignment="1" applyProtection="1">
      <alignment vertical="top" wrapText="1"/>
      <protection locked="0"/>
    </xf>
    <xf numFmtId="14" fontId="24" fillId="0" borderId="113" xfId="8454" applyNumberFormat="1" applyFont="1" applyBorder="1" applyAlignment="1" applyProtection="1">
      <alignment vertical="top" wrapText="1"/>
      <protection locked="0"/>
    </xf>
    <xf numFmtId="14" fontId="24" fillId="0" borderId="110" xfId="8454" applyNumberFormat="1" applyFont="1" applyBorder="1" applyAlignment="1" applyProtection="1">
      <alignment vertical="top" wrapText="1"/>
      <protection locked="0"/>
    </xf>
    <xf numFmtId="14" fontId="24" fillId="0" borderId="112" xfId="8454" applyNumberFormat="1" applyFont="1" applyBorder="1" applyAlignment="1" applyProtection="1">
      <alignment vertical="top" wrapText="1"/>
      <protection locked="0"/>
    </xf>
    <xf numFmtId="17" fontId="24" fillId="0" borderId="110" xfId="8454" quotePrefix="1"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9" fontId="24" fillId="33" borderId="113" xfId="8454"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vertical="top" wrapText="1"/>
      <protection locked="0"/>
    </xf>
    <xf numFmtId="17" fontId="24" fillId="0" borderId="113" xfId="8454" quotePrefix="1" applyNumberFormat="1" applyFont="1" applyBorder="1" applyAlignment="1" applyProtection="1">
      <alignment vertical="top" wrapText="1"/>
      <protection locked="0"/>
    </xf>
    <xf numFmtId="0" fontId="24" fillId="0" borderId="112" xfId="8454" applyFont="1" applyBorder="1" applyProtection="1">
      <protection locked="0"/>
    </xf>
    <xf numFmtId="0" fontId="24" fillId="0" borderId="111" xfId="8454" applyFont="1" applyBorder="1" applyProtection="1">
      <protection locked="0"/>
    </xf>
    <xf numFmtId="0" fontId="24" fillId="33" borderId="112" xfId="8454" applyFont="1" applyFill="1" applyBorder="1" applyProtection="1">
      <protection locked="0"/>
    </xf>
    <xf numFmtId="0" fontId="24" fillId="33" borderId="111" xfId="8454" applyFont="1" applyFill="1" applyBorder="1" applyProtection="1">
      <protection locked="0"/>
    </xf>
    <xf numFmtId="261" fontId="24" fillId="0" borderId="113" xfId="8454" applyNumberFormat="1" applyFont="1" applyBorder="1" applyAlignment="1" applyProtection="1">
      <alignment vertical="top"/>
      <protection locked="0"/>
    </xf>
    <xf numFmtId="261" fontId="24" fillId="0" borderId="110" xfId="8454" applyNumberFormat="1" applyFont="1" applyBorder="1" applyAlignment="1" applyProtection="1">
      <alignment vertical="top"/>
      <protection locked="0"/>
    </xf>
    <xf numFmtId="17" fontId="24" fillId="0" borderId="110" xfId="8454" applyNumberFormat="1" applyFont="1" applyBorder="1" applyAlignment="1" applyProtection="1">
      <alignment vertical="top" wrapText="1"/>
      <protection locked="0"/>
    </xf>
    <xf numFmtId="17" fontId="24" fillId="0" borderId="113" xfId="8454" applyNumberFormat="1" applyFont="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17" fontId="24" fillId="0" borderId="111" xfId="8454" applyNumberFormat="1" applyFont="1" applyBorder="1" applyAlignment="1" applyProtection="1">
      <alignment vertical="top" wrapText="1"/>
      <protection locked="0"/>
    </xf>
    <xf numFmtId="261" fontId="24" fillId="0" borderId="113" xfId="8454" applyNumberFormat="1" applyFont="1" applyBorder="1" applyAlignment="1" applyProtection="1">
      <alignment vertical="top" wrapText="1"/>
      <protection locked="0"/>
    </xf>
    <xf numFmtId="261" fontId="24" fillId="0" borderId="110" xfId="8454" applyNumberFormat="1" applyFont="1" applyBorder="1" applyAlignment="1" applyProtection="1">
      <alignment vertical="top" wrapText="1"/>
      <protection locked="0"/>
    </xf>
    <xf numFmtId="261" fontId="24" fillId="0" borderId="112" xfId="8454" applyNumberFormat="1" applyFont="1" applyBorder="1" applyProtection="1">
      <protection locked="0"/>
    </xf>
    <xf numFmtId="261" fontId="24" fillId="0" borderId="111" xfId="8454" applyNumberFormat="1" applyFont="1" applyBorder="1" applyProtection="1">
      <protection locked="0"/>
    </xf>
    <xf numFmtId="0" fontId="176" fillId="33" borderId="0" xfId="0" applyFont="1" applyFill="1" applyAlignment="1">
      <alignment horizontal="left" indent="2"/>
    </xf>
    <xf numFmtId="0" fontId="24" fillId="117" borderId="130" xfId="0" applyFont="1" applyFill="1" applyBorder="1" applyAlignment="1">
      <alignment horizontal="right" vertical="center" wrapText="1"/>
    </xf>
    <xf numFmtId="0" fontId="26" fillId="117" borderId="130" xfId="0" applyFont="1" applyFill="1" applyBorder="1" applyAlignment="1">
      <alignment horizontal="left" vertical="center" wrapText="1"/>
    </xf>
    <xf numFmtId="0" fontId="24" fillId="117" borderId="130" xfId="0" applyFont="1" applyFill="1" applyBorder="1" applyAlignment="1">
      <alignment horizontal="left" vertical="center" wrapText="1"/>
    </xf>
    <xf numFmtId="0" fontId="24" fillId="117" borderId="130" xfId="0" applyFont="1" applyFill="1" applyBorder="1" applyAlignment="1">
      <alignment vertical="center" wrapText="1"/>
    </xf>
    <xf numFmtId="0" fontId="24" fillId="0" borderId="0" xfId="0" applyFont="1" applyAlignment="1">
      <alignment horizontal="left" vertical="center" wrapText="1" indent="2"/>
    </xf>
    <xf numFmtId="0" fontId="211" fillId="0" borderId="0" xfId="0" applyFont="1" applyAlignment="1">
      <alignment horizontal="left" vertical="center" wrapText="1" indent="5"/>
    </xf>
    <xf numFmtId="0" fontId="211" fillId="33" borderId="0" xfId="0" applyFont="1" applyFill="1" applyAlignment="1">
      <alignment horizontal="left" vertical="center" wrapText="1" indent="1"/>
    </xf>
    <xf numFmtId="0" fontId="211" fillId="140" borderId="0" xfId="0" applyFont="1" applyFill="1" applyAlignment="1">
      <alignment horizontal="left" vertical="center" wrapText="1" indent="1"/>
    </xf>
    <xf numFmtId="0" fontId="21" fillId="33" borderId="130" xfId="0" applyFont="1" applyFill="1" applyBorder="1" applyAlignment="1">
      <alignment horizontal="left" vertical="center" wrapText="1" indent="1"/>
    </xf>
    <xf numFmtId="0" fontId="21" fillId="140" borderId="130"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1"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30" xfId="0" applyFont="1" applyFill="1" applyBorder="1" applyAlignment="1">
      <alignment horizontal="right" vertical="center" wrapText="1"/>
    </xf>
    <xf numFmtId="0" fontId="24" fillId="33" borderId="130" xfId="0" applyFont="1" applyFill="1" applyBorder="1" applyAlignment="1">
      <alignment horizontal="left" vertical="center" wrapText="1" indent="1"/>
    </xf>
    <xf numFmtId="3" fontId="24" fillId="33" borderId="130" xfId="0" applyNumberFormat="1" applyFont="1" applyFill="1" applyBorder="1" applyAlignment="1">
      <alignment vertical="center" wrapText="1"/>
    </xf>
    <xf numFmtId="3" fontId="24" fillId="0" borderId="0" xfId="0" applyNumberFormat="1" applyFont="1" applyAlignment="1">
      <alignment vertical="center" wrapText="1"/>
    </xf>
    <xf numFmtId="0" fontId="21" fillId="33" borderId="131" xfId="0" applyFont="1" applyFill="1" applyBorder="1" applyAlignment="1">
      <alignment horizontal="right" vertical="center" wrapText="1"/>
    </xf>
    <xf numFmtId="0" fontId="26" fillId="0" borderId="131" xfId="0" applyFont="1" applyBorder="1" applyAlignment="1">
      <alignment vertical="center" wrapText="1"/>
    </xf>
    <xf numFmtId="0" fontId="211" fillId="0" borderId="0" xfId="0" applyFont="1" applyAlignment="1">
      <alignment horizontal="center" vertical="center" wrapText="1"/>
    </xf>
    <xf numFmtId="0" fontId="211" fillId="33" borderId="116" xfId="0" applyFont="1" applyFill="1" applyBorder="1"/>
    <xf numFmtId="0" fontId="211" fillId="33" borderId="116" xfId="0" applyFont="1" applyFill="1" applyBorder="1" applyAlignment="1">
      <alignment horizontal="right"/>
    </xf>
    <xf numFmtId="0" fontId="211" fillId="33" borderId="0" xfId="0" applyFont="1" applyFill="1" applyAlignment="1">
      <alignment horizontal="right"/>
    </xf>
    <xf numFmtId="0" fontId="211" fillId="33" borderId="0" xfId="0" applyFont="1" applyFill="1" applyAlignment="1">
      <alignment horizontal="left" indent="1"/>
    </xf>
    <xf numFmtId="241" fontId="21" fillId="33" borderId="0" xfId="53194" applyNumberFormat="1" applyFont="1" applyFill="1" applyBorder="1" applyAlignment="1">
      <alignment horizontal="center" vertical="center" wrapTex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31" xfId="0" applyFont="1" applyFill="1" applyBorder="1" applyAlignment="1">
      <alignment horizontal="right" vertical="center" wrapText="1"/>
    </xf>
    <xf numFmtId="0" fontId="0" fillId="0" borderId="116" xfId="0" applyBorder="1" applyAlignment="1">
      <alignment wrapText="1"/>
    </xf>
    <xf numFmtId="0" fontId="335" fillId="33" borderId="0" xfId="0" applyFont="1" applyFill="1"/>
    <xf numFmtId="3" fontId="21" fillId="33" borderId="116" xfId="0" applyNumberFormat="1" applyFont="1" applyFill="1" applyBorder="1"/>
    <xf numFmtId="0" fontId="323" fillId="0" borderId="0" xfId="0" applyFont="1"/>
    <xf numFmtId="0" fontId="24" fillId="0" borderId="124" xfId="0" applyFont="1" applyBorder="1" applyAlignment="1">
      <alignment horizontal="center"/>
    </xf>
    <xf numFmtId="0" fontId="22" fillId="33" borderId="124" xfId="0" applyFont="1" applyFill="1" applyBorder="1"/>
    <xf numFmtId="0" fontId="24" fillId="33" borderId="124" xfId="0" applyFont="1" applyFill="1" applyBorder="1" applyAlignment="1">
      <alignment horizontal="center" wrapText="1"/>
    </xf>
    <xf numFmtId="0" fontId="21" fillId="0" borderId="124" xfId="0" applyFont="1" applyBorder="1" applyAlignment="1">
      <alignment horizontal="center"/>
    </xf>
    <xf numFmtId="0" fontId="21" fillId="33" borderId="124" xfId="0" applyFont="1" applyFill="1" applyBorder="1" applyAlignment="1">
      <alignment horizontal="center" vertical="center" wrapText="1"/>
    </xf>
    <xf numFmtId="49" fontId="21" fillId="0" borderId="124" xfId="55768" applyNumberFormat="1" applyFont="1" applyBorder="1" applyAlignment="1">
      <alignment horizontal="center" wrapText="1"/>
    </xf>
    <xf numFmtId="43" fontId="24" fillId="33" borderId="0" xfId="55772" applyFont="1" applyFill="1"/>
    <xf numFmtId="43" fontId="280" fillId="33" borderId="0" xfId="55772" applyFont="1" applyFill="1"/>
    <xf numFmtId="3" fontId="24" fillId="117" borderId="0" xfId="0" applyNumberFormat="1" applyFont="1" applyFill="1" applyAlignment="1">
      <alignment vertical="center" wrapText="1"/>
    </xf>
    <xf numFmtId="3" fontId="24" fillId="140" borderId="0" xfId="0" applyNumberFormat="1" applyFont="1" applyFill="1" applyAlignment="1">
      <alignment vertical="center" wrapText="1"/>
    </xf>
    <xf numFmtId="3" fontId="24" fillId="0" borderId="124" xfId="0" applyNumberFormat="1" applyFont="1" applyBorder="1" applyAlignment="1">
      <alignment vertical="center" wrapText="1"/>
    </xf>
    <xf numFmtId="3" fontId="24" fillId="140" borderId="131" xfId="0" applyNumberFormat="1" applyFont="1" applyFill="1" applyBorder="1" applyAlignment="1">
      <alignment vertical="center" wrapText="1"/>
    </xf>
    <xf numFmtId="3" fontId="24" fillId="140" borderId="124" xfId="0" applyNumberFormat="1" applyFont="1" applyFill="1" applyBorder="1" applyAlignment="1">
      <alignment vertical="center" wrapText="1"/>
    </xf>
    <xf numFmtId="3" fontId="24" fillId="33" borderId="131" xfId="0" applyNumberFormat="1" applyFont="1" applyFill="1" applyBorder="1" applyAlignment="1">
      <alignment vertical="center" wrapText="1"/>
    </xf>
    <xf numFmtId="266" fontId="24" fillId="0" borderId="124" xfId="53194" applyNumberFormat="1" applyFont="1" applyBorder="1" applyAlignment="1">
      <alignment horizontal="right"/>
    </xf>
    <xf numFmtId="0" fontId="324" fillId="33" borderId="0" xfId="0" applyFont="1" applyFill="1"/>
    <xf numFmtId="0" fontId="336" fillId="33" borderId="0" xfId="0" applyFont="1" applyFill="1"/>
    <xf numFmtId="0" fontId="176" fillId="33" borderId="0" xfId="0" applyFont="1" applyFill="1" applyAlignment="1">
      <alignment vertical="top"/>
    </xf>
    <xf numFmtId="0" fontId="305" fillId="33" borderId="0" xfId="0" applyFont="1" applyFill="1" applyAlignment="1">
      <alignment horizontal="right" vertical="center"/>
    </xf>
    <xf numFmtId="0" fontId="213" fillId="33" borderId="0" xfId="0" applyFont="1" applyFill="1"/>
    <xf numFmtId="0" fontId="176" fillId="33" borderId="0" xfId="0" applyFont="1" applyFill="1" applyAlignment="1">
      <alignment horizontal="right" vertical="center"/>
    </xf>
    <xf numFmtId="241" fontId="176" fillId="33" borderId="0" xfId="53194"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37"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3" fontId="24" fillId="117" borderId="0" xfId="0" applyNumberFormat="1" applyFont="1" applyFill="1" applyAlignment="1">
      <alignment wrapText="1"/>
    </xf>
    <xf numFmtId="0" fontId="173" fillId="117" borderId="130" xfId="0" applyFont="1" applyFill="1" applyBorder="1" applyAlignment="1">
      <alignment horizontal="right" wrapText="1"/>
    </xf>
    <xf numFmtId="0" fontId="26" fillId="117" borderId="130" xfId="0" applyFont="1" applyFill="1" applyBorder="1" applyAlignment="1">
      <alignment horizontal="left" wrapText="1"/>
    </xf>
    <xf numFmtId="3" fontId="24" fillId="117" borderId="130" xfId="0" applyNumberFormat="1" applyFont="1" applyFill="1" applyBorder="1" applyAlignment="1">
      <alignment wrapText="1"/>
    </xf>
    <xf numFmtId="0" fontId="26" fillId="0" borderId="116" xfId="0" applyFont="1" applyBorder="1" applyAlignment="1">
      <alignment horizontal="left" wrapText="1"/>
    </xf>
    <xf numFmtId="49" fontId="21" fillId="124" borderId="124" xfId="0" applyNumberFormat="1" applyFont="1" applyFill="1" applyBorder="1" applyAlignment="1">
      <alignment horizontal="center" vertical="center" wrapText="1"/>
    </xf>
    <xf numFmtId="0" fontId="169" fillId="0" borderId="124" xfId="0" applyFont="1" applyBorder="1" applyAlignment="1">
      <alignment horizontal="center" vertical="center" wrapText="1"/>
    </xf>
    <xf numFmtId="0" fontId="21" fillId="33" borderId="124" xfId="0" applyFont="1" applyFill="1" applyBorder="1" applyAlignment="1">
      <alignment horizontal="center" vertical="top" wrapText="1"/>
    </xf>
    <xf numFmtId="0" fontId="21" fillId="33" borderId="124" xfId="0" applyFont="1" applyFill="1" applyBorder="1" applyAlignment="1">
      <alignment horizontal="center" vertical="center"/>
    </xf>
    <xf numFmtId="0" fontId="21" fillId="0" borderId="124"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4" xfId="55769" applyFont="1" applyFill="1" applyBorder="1" applyAlignment="1">
      <alignment horizontal="center" vertical="top" wrapText="1"/>
    </xf>
    <xf numFmtId="49" fontId="21" fillId="33" borderId="124" xfId="0" applyNumberFormat="1" applyFont="1" applyFill="1" applyBorder="1" applyAlignment="1">
      <alignment horizontal="center"/>
    </xf>
    <xf numFmtId="49" fontId="21" fillId="0" borderId="124" xfId="0" applyNumberFormat="1" applyFont="1" applyBorder="1" applyAlignment="1">
      <alignment horizontal="center"/>
    </xf>
    <xf numFmtId="0" fontId="289" fillId="0" borderId="0" xfId="0" applyFont="1" applyAlignment="1">
      <alignment horizontal="left" vertical="top" wrapText="1"/>
    </xf>
    <xf numFmtId="0" fontId="101" fillId="0" borderId="0" xfId="48778" applyFont="1" applyFill="1" applyAlignment="1" applyProtection="1">
      <alignment vertical="top" wrapText="1"/>
    </xf>
    <xf numFmtId="0" fontId="283"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7"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2" fillId="33" borderId="0" xfId="0" applyFont="1" applyFill="1" applyAlignment="1">
      <alignment horizontal="center"/>
    </xf>
    <xf numFmtId="0" fontId="170" fillId="33" borderId="0" xfId="0" applyFont="1" applyFill="1"/>
    <xf numFmtId="0" fontId="207" fillId="33" borderId="0" xfId="0" applyFont="1" applyFill="1"/>
    <xf numFmtId="0" fontId="280" fillId="33" borderId="0" xfId="0" applyFont="1" applyFill="1" applyAlignment="1">
      <alignment vertical="center"/>
    </xf>
    <xf numFmtId="0" fontId="321" fillId="33" borderId="0" xfId="0" applyFont="1" applyFill="1"/>
    <xf numFmtId="0" fontId="169" fillId="33" borderId="0" xfId="0" applyFont="1" applyFill="1" applyAlignment="1">
      <alignment horizontal="left" vertical="top" wrapText="1"/>
    </xf>
    <xf numFmtId="176"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2" applyNumberFormat="1" applyFont="1" applyFill="1"/>
    <xf numFmtId="2" fontId="176" fillId="33" borderId="0" xfId="0" applyNumberFormat="1" applyFont="1" applyFill="1"/>
    <xf numFmtId="4" fontId="176" fillId="33" borderId="0" xfId="0" applyNumberFormat="1" applyFont="1" applyFill="1"/>
    <xf numFmtId="14" fontId="24" fillId="0" borderId="110" xfId="8454" quotePrefix="1" applyNumberFormat="1" applyFont="1" applyBorder="1" applyAlignment="1" applyProtection="1">
      <alignment vertical="top" wrapText="1"/>
      <protection locked="0"/>
    </xf>
    <xf numFmtId="0" fontId="315" fillId="0" borderId="0" xfId="0" applyFont="1" applyAlignment="1">
      <alignment horizontal="left"/>
    </xf>
    <xf numFmtId="1" fontId="26" fillId="0" borderId="0" xfId="0" applyNumberFormat="1" applyFont="1"/>
    <xf numFmtId="278" fontId="21" fillId="33" borderId="0" xfId="0" applyNumberFormat="1" applyFont="1" applyFill="1" applyAlignment="1">
      <alignment horizontal="right"/>
    </xf>
    <xf numFmtId="170" fontId="21" fillId="33" borderId="0" xfId="35974" applyNumberFormat="1" applyFont="1" applyFill="1" applyAlignment="1">
      <alignment horizontal="right"/>
    </xf>
    <xf numFmtId="0" fontId="22" fillId="140" borderId="0" xfId="0" applyFont="1" applyFill="1" applyAlignment="1">
      <alignment horizontal="left"/>
    </xf>
    <xf numFmtId="0" fontId="280"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338" fillId="0" borderId="110" xfId="8454" applyFont="1" applyBorder="1" applyAlignment="1" applyProtection="1">
      <alignment vertical="top"/>
      <protection locked="0"/>
    </xf>
    <xf numFmtId="0" fontId="339" fillId="0" borderId="112" xfId="8454" applyFont="1" applyBorder="1" applyAlignment="1" applyProtection="1">
      <alignment vertical="top"/>
      <protection locked="0"/>
    </xf>
    <xf numFmtId="0" fontId="338" fillId="0" borderId="110" xfId="8454" applyFont="1" applyBorder="1" applyAlignment="1" applyProtection="1">
      <alignment vertical="top" wrapText="1"/>
      <protection locked="0"/>
    </xf>
    <xf numFmtId="0" fontId="338" fillId="0" borderId="113" xfId="8454" applyFont="1" applyBorder="1" applyAlignment="1" applyProtection="1">
      <alignment vertical="top" wrapText="1"/>
      <protection locked="0"/>
    </xf>
    <xf numFmtId="15" fontId="338" fillId="0" borderId="113" xfId="8454" applyNumberFormat="1" applyFont="1" applyBorder="1" applyAlignment="1" applyProtection="1">
      <alignment vertical="top"/>
      <protection locked="0"/>
    </xf>
    <xf numFmtId="0" fontId="338" fillId="0" borderId="113" xfId="8454" applyFont="1" applyBorder="1" applyAlignment="1" applyProtection="1">
      <alignment vertical="top"/>
      <protection locked="0"/>
    </xf>
    <xf numFmtId="0" fontId="340" fillId="0" borderId="110" xfId="6879" applyFont="1" applyBorder="1" applyAlignment="1" applyProtection="1">
      <alignment vertical="top" wrapText="1"/>
      <protection locked="0"/>
    </xf>
    <xf numFmtId="0" fontId="24" fillId="0" borderId="0" xfId="8454" applyFont="1" applyAlignment="1" applyProtection="1">
      <alignment vertical="top"/>
      <protection locked="0"/>
    </xf>
    <xf numFmtId="0" fontId="24" fillId="0" borderId="0" xfId="8454" applyFont="1" applyAlignment="1" applyProtection="1">
      <alignment vertical="top" wrapText="1"/>
      <protection locked="0"/>
    </xf>
    <xf numFmtId="0" fontId="22" fillId="0" borderId="0" xfId="0" applyFont="1" applyAlignment="1">
      <alignment horizontal="left"/>
    </xf>
    <xf numFmtId="0" fontId="292"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41" fillId="33" borderId="0" xfId="0" applyFont="1" applyFill="1" applyAlignment="1">
      <alignment horizontal="left" vertical="center" wrapText="1" indent="3"/>
    </xf>
    <xf numFmtId="0" fontId="342" fillId="33" borderId="0" xfId="0" applyFont="1" applyFill="1" applyAlignment="1">
      <alignment vertical="center"/>
    </xf>
    <xf numFmtId="0" fontId="344" fillId="33" borderId="0" xfId="0" applyFont="1" applyFill="1"/>
    <xf numFmtId="0" fontId="345" fillId="33" borderId="0" xfId="0" applyFont="1" applyFill="1"/>
    <xf numFmtId="0" fontId="346" fillId="0" borderId="0" xfId="0" applyFont="1"/>
    <xf numFmtId="0" fontId="347" fillId="0" borderId="0" xfId="0" applyFont="1" applyAlignment="1">
      <alignment horizontal="left"/>
    </xf>
    <xf numFmtId="0" fontId="348" fillId="0" borderId="0" xfId="48778" applyFont="1" applyAlignment="1" applyProtection="1">
      <alignment vertical="top"/>
    </xf>
    <xf numFmtId="0" fontId="346" fillId="0" borderId="0" xfId="0" applyFont="1" applyAlignment="1">
      <alignment horizontal="left" vertical="top"/>
    </xf>
    <xf numFmtId="0" fontId="346" fillId="0" borderId="0" xfId="0" applyFont="1" applyAlignment="1">
      <alignment vertical="top"/>
    </xf>
    <xf numFmtId="0" fontId="347" fillId="0" borderId="0" xfId="0" applyFont="1"/>
    <xf numFmtId="0" fontId="349"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32" xfId="0" applyFont="1" applyBorder="1" applyAlignment="1">
      <alignment horizontal="left" vertical="center" wrapText="1"/>
    </xf>
    <xf numFmtId="0" fontId="24" fillId="0" borderId="115" xfId="0" applyFont="1" applyBorder="1" applyAlignment="1">
      <alignment horizontal="left"/>
    </xf>
    <xf numFmtId="0" fontId="21" fillId="0" borderId="132"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3" xfId="0" quotePrefix="1" applyFont="1" applyBorder="1" applyAlignment="1">
      <alignment horizontal="left" vertical="center" wrapText="1"/>
    </xf>
    <xf numFmtId="0" fontId="21" fillId="0" borderId="133" xfId="0" applyFont="1" applyBorder="1" applyAlignment="1">
      <alignment vertical="center" wrapText="1"/>
    </xf>
    <xf numFmtId="0" fontId="21" fillId="0" borderId="133" xfId="0" applyFont="1" applyBorder="1" applyAlignment="1">
      <alignment horizontal="left" vertical="center" wrapText="1"/>
    </xf>
    <xf numFmtId="0" fontId="173" fillId="0" borderId="115"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3"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41" fontId="339" fillId="33" borderId="0" xfId="55772" applyNumberFormat="1" applyFont="1" applyFill="1"/>
    <xf numFmtId="0" fontId="339" fillId="33" borderId="0" xfId="0" applyFont="1" applyFill="1"/>
    <xf numFmtId="279" fontId="22" fillId="0" borderId="91" xfId="0" applyNumberFormat="1" applyFont="1" applyBorder="1" applyAlignment="1">
      <alignment vertical="top"/>
    </xf>
    <xf numFmtId="0" fontId="309" fillId="0" borderId="134" xfId="0" applyFont="1" applyBorder="1"/>
    <xf numFmtId="0" fontId="170" fillId="0" borderId="134" xfId="0" applyFont="1" applyBorder="1"/>
    <xf numFmtId="0" fontId="172" fillId="0" borderId="134" xfId="0" applyFont="1" applyBorder="1"/>
    <xf numFmtId="0" fontId="285" fillId="0" borderId="135" xfId="0" applyFont="1" applyBorder="1" applyAlignment="1">
      <alignment horizontal="left"/>
    </xf>
    <xf numFmtId="0" fontId="30" fillId="0" borderId="135" xfId="0" applyFont="1" applyBorder="1" applyAlignment="1">
      <alignment horizontal="center"/>
    </xf>
    <xf numFmtId="0" fontId="30" fillId="0" borderId="135" xfId="0" applyFont="1" applyBorder="1"/>
    <xf numFmtId="0" fontId="101" fillId="0" borderId="135" xfId="0" applyFont="1" applyBorder="1"/>
    <xf numFmtId="0" fontId="101" fillId="0" borderId="135" xfId="0" applyFont="1" applyBorder="1" applyAlignment="1">
      <alignment horizontal="right"/>
    </xf>
    <xf numFmtId="245" fontId="21" fillId="0" borderId="135" xfId="35974" applyNumberFormat="1" applyFont="1" applyBorder="1" applyAlignment="1">
      <alignment horizontal="right"/>
    </xf>
    <xf numFmtId="0" fontId="169" fillId="0" borderId="135" xfId="0" applyFont="1" applyBorder="1" applyAlignment="1">
      <alignment horizontal="right" vertical="center" wrapText="1"/>
    </xf>
    <xf numFmtId="0" fontId="169" fillId="0" borderId="135" xfId="0" applyFont="1" applyBorder="1" applyAlignment="1">
      <alignment horizontal="justify" vertical="center" wrapText="1"/>
    </xf>
    <xf numFmtId="241" fontId="24" fillId="0" borderId="135" xfId="0" applyNumberFormat="1" applyFont="1" applyBorder="1" applyAlignment="1">
      <alignment horizontal="right"/>
    </xf>
    <xf numFmtId="241" fontId="24" fillId="0" borderId="135" xfId="0" applyNumberFormat="1" applyFont="1" applyBorder="1"/>
    <xf numFmtId="0" fontId="211" fillId="0" borderId="135" xfId="0" applyFont="1" applyBorder="1" applyAlignment="1">
      <alignment horizontal="left" vertical="top"/>
    </xf>
    <xf numFmtId="0" fontId="24" fillId="33" borderId="135" xfId="0" applyFont="1" applyFill="1" applyBorder="1" applyAlignment="1">
      <alignment horizontal="right"/>
    </xf>
    <xf numFmtId="174" fontId="24" fillId="33" borderId="135" xfId="0" applyNumberFormat="1" applyFont="1" applyFill="1" applyBorder="1" applyAlignment="1">
      <alignment horizontal="right" vertical="top" wrapText="1"/>
    </xf>
    <xf numFmtId="0" fontId="21" fillId="33" borderId="135" xfId="0" applyFont="1" applyFill="1" applyBorder="1"/>
    <xf numFmtId="3" fontId="22" fillId="33" borderId="135" xfId="0" applyNumberFormat="1" applyFont="1" applyFill="1" applyBorder="1" applyAlignment="1">
      <alignment horizontal="right"/>
    </xf>
    <xf numFmtId="0" fontId="0" fillId="0" borderId="135" xfId="0" applyBorder="1" applyAlignment="1">
      <alignment horizontal="center" vertical="center"/>
    </xf>
    <xf numFmtId="3" fontId="22" fillId="33" borderId="135" xfId="0" applyNumberFormat="1" applyFont="1" applyFill="1" applyBorder="1" applyAlignment="1">
      <alignment horizontal="right" vertical="center"/>
    </xf>
    <xf numFmtId="0" fontId="176" fillId="33" borderId="135" xfId="0" applyFont="1" applyFill="1" applyBorder="1" applyProtection="1">
      <protection locked="0"/>
    </xf>
    <xf numFmtId="245" fontId="21" fillId="0" borderId="135" xfId="35974" quotePrefix="1" applyNumberFormat="1" applyFont="1" applyBorder="1" applyAlignment="1">
      <alignment horizontal="right"/>
    </xf>
    <xf numFmtId="0" fontId="21" fillId="0" borderId="135" xfId="0" applyFont="1" applyBorder="1" applyProtection="1">
      <protection locked="0"/>
    </xf>
    <xf numFmtId="174" fontId="21" fillId="0" borderId="135" xfId="55772" applyNumberFormat="1" applyFont="1" applyFill="1" applyBorder="1" applyAlignment="1" applyProtection="1">
      <alignment horizontal="right"/>
    </xf>
    <xf numFmtId="0" fontId="176" fillId="33" borderId="135" xfId="0" applyFont="1" applyFill="1" applyBorder="1"/>
    <xf numFmtId="165" fontId="176" fillId="0" borderId="135" xfId="47949" applyNumberFormat="1" applyFont="1" applyBorder="1" applyAlignment="1">
      <alignment horizontal="right"/>
    </xf>
    <xf numFmtId="4" fontId="176" fillId="0" borderId="135" xfId="47949" applyNumberFormat="1" applyFont="1" applyBorder="1" applyAlignment="1">
      <alignment horizontal="right"/>
    </xf>
    <xf numFmtId="165" fontId="176" fillId="0" borderId="135" xfId="47949" applyNumberFormat="1" applyFont="1" applyFill="1" applyBorder="1" applyAlignment="1">
      <alignment horizontal="right"/>
    </xf>
    <xf numFmtId="1" fontId="21" fillId="33" borderId="135" xfId="35947" applyNumberFormat="1" applyFont="1" applyFill="1" applyBorder="1" applyAlignment="1" applyProtection="1">
      <alignment horizontal="right" vertical="center"/>
      <protection locked="0"/>
    </xf>
    <xf numFmtId="1" fontId="21" fillId="33" borderId="135" xfId="35947" quotePrefix="1" applyNumberFormat="1" applyFont="1" applyFill="1" applyBorder="1" applyAlignment="1" applyProtection="1">
      <alignment horizontal="right" vertical="center"/>
      <protection locked="0"/>
    </xf>
    <xf numFmtId="0" fontId="211" fillId="33" borderId="135" xfId="0" applyFont="1" applyFill="1" applyBorder="1" applyAlignment="1">
      <alignment horizontal="left"/>
    </xf>
    <xf numFmtId="0" fontId="24" fillId="33" borderId="135" xfId="0" applyFont="1" applyFill="1" applyBorder="1" applyAlignment="1">
      <alignment horizontal="right" vertical="top" wrapText="1"/>
    </xf>
    <xf numFmtId="49" fontId="24" fillId="33" borderId="135" xfId="0" quotePrefix="1" applyNumberFormat="1" applyFont="1" applyFill="1" applyBorder="1" applyAlignment="1">
      <alignment horizontal="right" vertical="top" wrapText="1"/>
    </xf>
    <xf numFmtId="176" fontId="21" fillId="33" borderId="135" xfId="0" applyNumberFormat="1" applyFont="1" applyFill="1" applyBorder="1" applyAlignment="1">
      <alignment horizontal="right" vertical="top" wrapText="1"/>
    </xf>
    <xf numFmtId="0" fontId="21" fillId="33" borderId="135" xfId="0" applyFont="1" applyFill="1" applyBorder="1" applyAlignment="1">
      <alignment horizontal="left" vertical="top" wrapText="1"/>
    </xf>
    <xf numFmtId="2" fontId="24" fillId="33" borderId="135" xfId="0" applyNumberFormat="1" applyFont="1" applyFill="1" applyBorder="1" applyAlignment="1">
      <alignment horizontal="right" vertical="top" wrapText="1"/>
    </xf>
    <xf numFmtId="2" fontId="24" fillId="0" borderId="135" xfId="0" applyNumberFormat="1" applyFont="1" applyBorder="1" applyAlignment="1">
      <alignment horizontal="right" vertical="top" wrapText="1"/>
    </xf>
    <xf numFmtId="0" fontId="212" fillId="0" borderId="135" xfId="0" applyFont="1" applyBorder="1"/>
    <xf numFmtId="0" fontId="169" fillId="0" borderId="135" xfId="0" applyFont="1" applyBorder="1" applyAlignment="1">
      <alignment horizontal="right" wrapText="1"/>
    </xf>
    <xf numFmtId="3" fontId="169" fillId="0" borderId="135" xfId="0" applyNumberFormat="1" applyFont="1" applyBorder="1" applyAlignment="1">
      <alignment horizontal="right" wrapText="1"/>
    </xf>
    <xf numFmtId="0" fontId="24" fillId="0" borderId="135" xfId="0" applyFont="1" applyBorder="1"/>
    <xf numFmtId="0" fontId="21" fillId="33" borderId="135" xfId="0" applyFont="1" applyFill="1" applyBorder="1" applyProtection="1">
      <protection locked="0"/>
    </xf>
    <xf numFmtId="171" fontId="21" fillId="33" borderId="135" xfId="0" applyNumberFormat="1" applyFont="1" applyFill="1" applyBorder="1" applyAlignment="1">
      <alignment horizontal="right"/>
    </xf>
    <xf numFmtId="170" fontId="21" fillId="33" borderId="135" xfId="35975" applyNumberFormat="1" applyFont="1" applyFill="1" applyBorder="1" applyAlignment="1" applyProtection="1">
      <alignment horizontal="right"/>
      <protection locked="0"/>
    </xf>
    <xf numFmtId="49" fontId="22" fillId="33" borderId="135" xfId="0" applyNumberFormat="1" applyFont="1" applyFill="1" applyBorder="1" applyAlignment="1" applyProtection="1">
      <alignment vertical="center"/>
      <protection locked="0"/>
    </xf>
    <xf numFmtId="49" fontId="22" fillId="33" borderId="135" xfId="0" applyNumberFormat="1" applyFont="1" applyFill="1" applyBorder="1" applyAlignment="1" applyProtection="1">
      <alignment horizontal="center" vertical="center"/>
      <protection locked="0"/>
    </xf>
    <xf numFmtId="49" fontId="21" fillId="33" borderId="135" xfId="0" applyNumberFormat="1" applyFont="1" applyFill="1" applyBorder="1" applyAlignment="1" applyProtection="1">
      <alignment horizontal="right"/>
      <protection locked="0"/>
    </xf>
    <xf numFmtId="171" fontId="21" fillId="0" borderId="135" xfId="0" applyNumberFormat="1" applyFont="1" applyBorder="1" applyAlignment="1">
      <alignment horizontal="right"/>
    </xf>
    <xf numFmtId="170" fontId="21" fillId="0" borderId="135" xfId="35975" applyNumberFormat="1" applyFont="1" applyBorder="1" applyAlignment="1" applyProtection="1">
      <alignment horizontal="right"/>
      <protection locked="0"/>
    </xf>
    <xf numFmtId="0" fontId="24" fillId="33" borderId="135" xfId="0" applyFont="1" applyFill="1" applyBorder="1" applyAlignment="1">
      <alignment horizontal="center" vertical="center" wrapText="1"/>
    </xf>
    <xf numFmtId="0" fontId="24" fillId="33" borderId="135" xfId="0" applyFont="1" applyFill="1" applyBorder="1" applyAlignment="1">
      <alignment horizontal="right" vertical="center"/>
    </xf>
    <xf numFmtId="0" fontId="24" fillId="33" borderId="135" xfId="0" applyFont="1" applyFill="1" applyBorder="1" applyAlignment="1">
      <alignment horizontal="right" vertical="top"/>
    </xf>
    <xf numFmtId="174" fontId="24" fillId="33" borderId="135" xfId="0" applyNumberFormat="1" applyFont="1" applyFill="1" applyBorder="1" applyAlignment="1">
      <alignment horizontal="left" vertical="top" wrapText="1"/>
    </xf>
    <xf numFmtId="174" fontId="24" fillId="0" borderId="135" xfId="0" applyNumberFormat="1" applyFont="1" applyBorder="1" applyAlignment="1">
      <alignment horizontal="left" vertical="top" wrapText="1"/>
    </xf>
    <xf numFmtId="0" fontId="21" fillId="0" borderId="135" xfId="0" applyFont="1" applyBorder="1" applyAlignment="1">
      <alignment horizontal="left" wrapText="1"/>
    </xf>
    <xf numFmtId="169" fontId="21" fillId="0" borderId="135" xfId="35974" applyNumberFormat="1" applyFont="1" applyBorder="1" applyAlignment="1">
      <alignment horizontal="right"/>
    </xf>
    <xf numFmtId="169" fontId="24" fillId="0" borderId="135" xfId="35974" applyNumberFormat="1" applyFont="1" applyBorder="1" applyAlignment="1">
      <alignment horizontal="right"/>
    </xf>
    <xf numFmtId="0" fontId="22" fillId="33" borderId="135" xfId="0" applyFont="1" applyFill="1" applyBorder="1"/>
    <xf numFmtId="0" fontId="211" fillId="33" borderId="135" xfId="0" applyFont="1" applyFill="1" applyBorder="1" applyAlignment="1">
      <alignment horizontal="left" wrapText="1"/>
    </xf>
    <xf numFmtId="0" fontId="24" fillId="0" borderId="135" xfId="0" applyFont="1" applyBorder="1" applyAlignment="1">
      <alignment horizontal="left" vertical="center" wrapText="1"/>
    </xf>
    <xf numFmtId="0" fontId="24" fillId="0" borderId="135" xfId="0" applyFont="1" applyBorder="1" applyAlignment="1">
      <alignment horizontal="left"/>
    </xf>
    <xf numFmtId="0" fontId="24" fillId="0" borderId="135" xfId="0" applyFont="1" applyBorder="1" applyAlignment="1">
      <alignment horizontal="right" vertical="center"/>
    </xf>
    <xf numFmtId="0" fontId="24" fillId="0" borderId="135" xfId="0" applyFont="1" applyBorder="1" applyAlignment="1">
      <alignment horizontal="right"/>
    </xf>
    <xf numFmtId="0" fontId="24" fillId="0" borderId="135" xfId="0" applyFont="1" applyBorder="1" applyAlignment="1">
      <alignment horizontal="right" vertical="top"/>
    </xf>
    <xf numFmtId="0" fontId="24" fillId="0" borderId="135" xfId="0" applyFont="1" applyBorder="1" applyAlignment="1">
      <alignment horizontal="left" vertical="center"/>
    </xf>
    <xf numFmtId="0" fontId="24" fillId="0" borderId="135" xfId="0" applyFont="1" applyBorder="1" applyAlignment="1">
      <alignment horizontal="left" vertical="top" wrapText="1"/>
    </xf>
    <xf numFmtId="0" fontId="26" fillId="0" borderId="135" xfId="0" applyFont="1" applyBorder="1" applyAlignment="1">
      <alignment horizontal="center" vertical="center" wrapText="1"/>
    </xf>
    <xf numFmtId="0" fontId="21" fillId="0" borderId="135" xfId="0" applyFont="1" applyBorder="1" applyAlignment="1">
      <alignment horizontal="right" vertical="center" wrapText="1"/>
    </xf>
    <xf numFmtId="0" fontId="21" fillId="0" borderId="135" xfId="0" applyFont="1" applyBorder="1" applyAlignment="1">
      <alignment horizontal="right"/>
    </xf>
    <xf numFmtId="0" fontId="21" fillId="0" borderId="135" xfId="0" applyFont="1" applyBorder="1" applyAlignment="1">
      <alignment horizontal="right" vertical="center"/>
    </xf>
    <xf numFmtId="0" fontId="169" fillId="0" borderId="135" xfId="0" applyFont="1" applyBorder="1" applyAlignment="1">
      <alignment horizontal="right" vertical="center"/>
    </xf>
    <xf numFmtId="0" fontId="24" fillId="0" borderId="135" xfId="0" applyFont="1" applyBorder="1" applyAlignment="1">
      <alignment horizontal="right" vertical="center" wrapText="1"/>
    </xf>
    <xf numFmtId="0" fontId="169" fillId="0" borderId="135" xfId="0" applyFont="1" applyBorder="1" applyAlignment="1">
      <alignment horizontal="right"/>
    </xf>
    <xf numFmtId="0" fontId="24" fillId="0" borderId="135" xfId="0" quotePrefix="1" applyFont="1" applyBorder="1" applyAlignment="1">
      <alignment horizontal="right" vertical="top" wrapText="1"/>
    </xf>
    <xf numFmtId="0" fontId="24" fillId="0" borderId="135" xfId="0" applyFont="1" applyBorder="1" applyAlignment="1">
      <alignment vertical="center" wrapText="1"/>
    </xf>
    <xf numFmtId="0" fontId="26" fillId="0" borderId="135" xfId="0" applyFont="1" applyBorder="1" applyAlignment="1">
      <alignment horizontal="right" vertical="top" wrapText="1"/>
    </xf>
    <xf numFmtId="0" fontId="0" fillId="0" borderId="135" xfId="0" applyBorder="1"/>
    <xf numFmtId="0" fontId="24" fillId="33" borderId="135" xfId="0" applyFont="1" applyFill="1" applyBorder="1" applyAlignment="1">
      <alignment horizontal="right" vertical="center" wrapText="1"/>
    </xf>
    <xf numFmtId="0" fontId="21" fillId="0" borderId="135" xfId="0" applyFont="1" applyBorder="1" applyAlignment="1">
      <alignment horizontal="center" vertical="top"/>
    </xf>
    <xf numFmtId="0" fontId="211" fillId="0" borderId="135" xfId="0" applyFont="1" applyBorder="1"/>
    <xf numFmtId="0" fontId="21" fillId="0" borderId="135" xfId="0" applyFont="1" applyBorder="1" applyAlignment="1">
      <alignment horizontal="right" vertical="top"/>
    </xf>
    <xf numFmtId="49" fontId="24" fillId="124" borderId="135" xfId="0" applyNumberFormat="1" applyFont="1" applyFill="1" applyBorder="1" applyAlignment="1">
      <alignment horizontal="right" vertical="center" wrapText="1"/>
    </xf>
    <xf numFmtId="49" fontId="21" fillId="124" borderId="135" xfId="0" applyNumberFormat="1" applyFont="1" applyFill="1" applyBorder="1" applyAlignment="1">
      <alignment vertical="center" wrapText="1"/>
    </xf>
    <xf numFmtId="174" fontId="21" fillId="124" borderId="135" xfId="55772" applyNumberFormat="1" applyFont="1" applyFill="1" applyBorder="1" applyAlignment="1">
      <alignment vertical="center" wrapText="1"/>
    </xf>
    <xf numFmtId="0" fontId="0" fillId="0" borderId="135" xfId="0" applyBorder="1" applyAlignment="1">
      <alignment horizontal="left"/>
    </xf>
    <xf numFmtId="0" fontId="28" fillId="33" borderId="135" xfId="0" applyFont="1" applyFill="1" applyBorder="1" applyAlignment="1">
      <alignment vertical="center"/>
    </xf>
    <xf numFmtId="0" fontId="21" fillId="33" borderId="135" xfId="0" applyFont="1" applyFill="1" applyBorder="1" applyAlignment="1">
      <alignment vertical="center"/>
    </xf>
    <xf numFmtId="257" fontId="24" fillId="0" borderId="135" xfId="53194" applyNumberFormat="1" applyFont="1" applyFill="1" applyBorder="1"/>
    <xf numFmtId="257" fontId="24" fillId="33" borderId="135" xfId="53194" applyNumberFormat="1" applyFont="1" applyFill="1" applyBorder="1"/>
    <xf numFmtId="0" fontId="21" fillId="33" borderId="135" xfId="0" applyFont="1" applyFill="1" applyBorder="1" applyAlignment="1">
      <alignment horizontal="right" wrapText="1"/>
    </xf>
    <xf numFmtId="0" fontId="21" fillId="33" borderId="135" xfId="0" applyFont="1" applyFill="1" applyBorder="1" applyAlignment="1">
      <alignment horizontal="right" vertical="top" wrapText="1"/>
    </xf>
    <xf numFmtId="240" fontId="24" fillId="33" borderId="135" xfId="0" applyNumberFormat="1" applyFont="1" applyFill="1" applyBorder="1" applyAlignment="1">
      <alignment horizontal="right" vertical="top" wrapText="1"/>
    </xf>
    <xf numFmtId="0" fontId="24" fillId="33" borderId="135" xfId="0" applyFont="1" applyFill="1" applyBorder="1" applyAlignment="1">
      <alignment horizontal="left" wrapText="1"/>
    </xf>
    <xf numFmtId="0" fontId="24" fillId="33" borderId="135" xfId="0" applyFont="1" applyFill="1" applyBorder="1" applyAlignment="1">
      <alignment horizontal="center"/>
    </xf>
    <xf numFmtId="0" fontId="21" fillId="33" borderId="135" xfId="0" applyFont="1" applyFill="1" applyBorder="1" applyAlignment="1">
      <alignment horizontal="right"/>
    </xf>
    <xf numFmtId="0" fontId="24" fillId="33" borderId="135" xfId="0" applyFont="1" applyFill="1" applyBorder="1"/>
    <xf numFmtId="241" fontId="24" fillId="33" borderId="135" xfId="55772" applyNumberFormat="1" applyFont="1" applyFill="1" applyBorder="1"/>
    <xf numFmtId="2" fontId="24" fillId="33" borderId="135" xfId="0" applyNumberFormat="1" applyFont="1" applyFill="1" applyBorder="1"/>
    <xf numFmtId="0" fontId="24" fillId="33" borderId="135" xfId="0" applyFont="1" applyFill="1" applyBorder="1" applyAlignment="1">
      <alignment horizontal="left"/>
    </xf>
    <xf numFmtId="174" fontId="169" fillId="33" borderId="135" xfId="0" applyNumberFormat="1" applyFont="1" applyFill="1" applyBorder="1" applyAlignment="1">
      <alignment horizontal="left" vertical="top" wrapText="1"/>
    </xf>
    <xf numFmtId="175" fontId="169" fillId="33" borderId="135" xfId="0" applyNumberFormat="1" applyFont="1" applyFill="1" applyBorder="1" applyAlignment="1">
      <alignment horizontal="left" vertical="top" wrapText="1"/>
    </xf>
    <xf numFmtId="0" fontId="24" fillId="33" borderId="135" xfId="0" applyFont="1" applyFill="1" applyBorder="1" applyAlignment="1">
      <alignment horizontal="right" wrapText="1"/>
    </xf>
    <xf numFmtId="174" fontId="26" fillId="33" borderId="135" xfId="0" applyNumberFormat="1" applyFont="1" applyFill="1" applyBorder="1" applyAlignment="1">
      <alignment horizontal="right" wrapText="1"/>
    </xf>
    <xf numFmtId="240" fontId="24" fillId="33" borderId="135" xfId="0" applyNumberFormat="1" applyFont="1" applyFill="1" applyBorder="1" applyAlignment="1">
      <alignment horizontal="right" vertical="center" wrapText="1"/>
    </xf>
    <xf numFmtId="0" fontId="21" fillId="33" borderId="135" xfId="0" applyFont="1" applyFill="1" applyBorder="1" applyAlignment="1">
      <alignment horizontal="right" vertical="center" wrapText="1"/>
    </xf>
    <xf numFmtId="0" fontId="21" fillId="0" borderId="135" xfId="0" applyFont="1" applyBorder="1" applyAlignment="1">
      <alignment horizontal="right" wrapText="1"/>
    </xf>
    <xf numFmtId="169" fontId="24" fillId="33" borderId="135" xfId="6213" applyNumberFormat="1" applyFont="1" applyFill="1" applyBorder="1"/>
    <xf numFmtId="169" fontId="24" fillId="0" borderId="135" xfId="6213" applyNumberFormat="1" applyFont="1" applyFill="1" applyBorder="1"/>
    <xf numFmtId="176" fontId="24" fillId="33" borderId="135" xfId="0" applyNumberFormat="1" applyFont="1" applyFill="1" applyBorder="1" applyAlignment="1">
      <alignment horizontal="right" vertical="top"/>
    </xf>
    <xf numFmtId="0" fontId="24" fillId="33" borderId="135" xfId="0" applyFont="1" applyFill="1" applyBorder="1" applyAlignment="1">
      <alignment horizontal="left" vertical="top"/>
    </xf>
    <xf numFmtId="174" fontId="21" fillId="0" borderId="135" xfId="0" applyNumberFormat="1" applyFont="1" applyBorder="1" applyAlignment="1">
      <alignment horizontal="right" vertical="top"/>
    </xf>
    <xf numFmtId="174" fontId="21" fillId="33" borderId="135" xfId="0" applyNumberFormat="1" applyFont="1" applyFill="1" applyBorder="1" applyAlignment="1">
      <alignment horizontal="left" vertical="top"/>
    </xf>
    <xf numFmtId="174" fontId="169" fillId="0" borderId="135" xfId="55772" applyNumberFormat="1" applyFont="1" applyFill="1" applyBorder="1" applyAlignment="1">
      <alignment vertical="center" wrapText="1"/>
    </xf>
    <xf numFmtId="0" fontId="211" fillId="33" borderId="135" xfId="0" applyFont="1" applyFill="1" applyBorder="1" applyAlignment="1">
      <alignment horizontal="left" vertical="center"/>
    </xf>
    <xf numFmtId="0" fontId="211" fillId="0" borderId="135" xfId="0" applyFont="1" applyBorder="1" applyAlignment="1">
      <alignment horizontal="left" wrapText="1"/>
    </xf>
    <xf numFmtId="15" fontId="169" fillId="127" borderId="135" xfId="0" applyNumberFormat="1" applyFont="1" applyFill="1" applyBorder="1" applyAlignment="1">
      <alignment horizontal="right" vertical="center" wrapText="1"/>
    </xf>
    <xf numFmtId="257" fontId="21" fillId="0" borderId="135" xfId="55772" applyNumberFormat="1" applyFont="1" applyBorder="1" applyAlignment="1">
      <alignment horizontal="right"/>
    </xf>
    <xf numFmtId="176" fontId="22" fillId="33" borderId="135" xfId="0" applyNumberFormat="1" applyFont="1" applyFill="1" applyBorder="1" applyAlignment="1">
      <alignment horizontal="right" wrapText="1"/>
    </xf>
    <xf numFmtId="0" fontId="22" fillId="33" borderId="135" xfId="0" applyFont="1" applyFill="1" applyBorder="1" applyAlignment="1">
      <alignment horizontal="left" wrapText="1"/>
    </xf>
    <xf numFmtId="169" fontId="22" fillId="0" borderId="135" xfId="35974" applyNumberFormat="1" applyFont="1" applyBorder="1" applyAlignment="1">
      <alignment horizontal="right"/>
    </xf>
    <xf numFmtId="176" fontId="21" fillId="33" borderId="135" xfId="0" applyNumberFormat="1" applyFont="1" applyFill="1" applyBorder="1" applyAlignment="1">
      <alignment horizontal="right" wrapText="1"/>
    </xf>
    <xf numFmtId="0" fontId="21" fillId="33" borderId="135" xfId="0" applyFont="1" applyFill="1" applyBorder="1" applyAlignment="1">
      <alignment horizontal="left" wrapText="1"/>
    </xf>
    <xf numFmtId="0" fontId="21" fillId="0" borderId="135" xfId="0" applyFont="1" applyBorder="1" applyAlignment="1">
      <alignment horizontal="left"/>
    </xf>
    <xf numFmtId="258" fontId="21" fillId="0" borderId="135" xfId="35974" applyNumberFormat="1" applyFont="1" applyBorder="1" applyAlignment="1">
      <alignment horizontal="right"/>
    </xf>
    <xf numFmtId="245" fontId="21" fillId="0" borderId="135" xfId="35974" applyNumberFormat="1" applyFont="1" applyBorder="1" applyAlignment="1">
      <alignment horizontal="right" vertical="center"/>
    </xf>
    <xf numFmtId="0" fontId="212" fillId="127" borderId="135" xfId="0" applyFont="1" applyFill="1" applyBorder="1" applyAlignment="1">
      <alignment horizontal="left" vertical="center" wrapText="1" indent="2"/>
    </xf>
    <xf numFmtId="169" fontId="176" fillId="0" borderId="135" xfId="35974" applyNumberFormat="1" applyFont="1" applyBorder="1" applyAlignment="1">
      <alignment horizontal="right"/>
    </xf>
    <xf numFmtId="176" fontId="24" fillId="0" borderId="135" xfId="0" applyNumberFormat="1" applyFont="1" applyBorder="1" applyAlignment="1">
      <alignment horizontal="right" vertical="top" wrapText="1"/>
    </xf>
    <xf numFmtId="0" fontId="24" fillId="117" borderId="135" xfId="0" applyFont="1" applyFill="1" applyBorder="1" applyAlignment="1">
      <alignment horizontal="left" vertical="top" wrapText="1"/>
    </xf>
    <xf numFmtId="176" fontId="24" fillId="33" borderId="135" xfId="0" applyNumberFormat="1" applyFont="1" applyFill="1" applyBorder="1" applyAlignment="1">
      <alignment horizontal="right" vertical="top" wrapText="1"/>
    </xf>
    <xf numFmtId="0" fontId="24" fillId="33" borderId="135" xfId="0" applyFont="1" applyFill="1" applyBorder="1" applyAlignment="1">
      <alignment horizontal="left" vertical="top" wrapText="1"/>
    </xf>
    <xf numFmtId="0" fontId="24" fillId="117" borderId="135" xfId="0" applyFont="1" applyFill="1" applyBorder="1" applyAlignment="1">
      <alignment vertical="top" wrapText="1"/>
    </xf>
    <xf numFmtId="0" fontId="24" fillId="0" borderId="135" xfId="0" applyFont="1" applyBorder="1" applyAlignment="1">
      <alignment vertical="top" wrapText="1"/>
    </xf>
    <xf numFmtId="165" fontId="24" fillId="33" borderId="135" xfId="0" applyNumberFormat="1" applyFont="1" applyFill="1" applyBorder="1" applyAlignment="1">
      <alignment horizontal="left" vertical="top" wrapText="1"/>
    </xf>
    <xf numFmtId="0" fontId="21" fillId="0" borderId="135" xfId="305" applyFont="1" applyBorder="1" applyAlignment="1">
      <alignment wrapText="1"/>
    </xf>
    <xf numFmtId="0" fontId="176" fillId="0" borderId="135" xfId="305" applyFont="1" applyBorder="1" applyAlignment="1">
      <alignment horizontal="left" wrapText="1" indent="1"/>
    </xf>
    <xf numFmtId="174" fontId="176" fillId="0" borderId="135" xfId="55772" applyNumberFormat="1" applyFont="1" applyFill="1" applyBorder="1" applyAlignment="1" applyProtection="1">
      <alignment horizontal="right"/>
      <protection locked="0"/>
    </xf>
    <xf numFmtId="0" fontId="24" fillId="0" borderId="135" xfId="0" applyFont="1" applyBorder="1" applyAlignment="1">
      <alignment horizontal="right" wrapText="1"/>
    </xf>
    <xf numFmtId="258" fontId="21" fillId="0" borderId="135" xfId="55773" applyNumberFormat="1" applyFont="1" applyFill="1" applyBorder="1" applyAlignment="1" applyProtection="1">
      <alignment horizontal="right" vertical="center"/>
      <protection locked="0"/>
    </xf>
    <xf numFmtId="0" fontId="21" fillId="0" borderId="135" xfId="305" quotePrefix="1" applyFont="1" applyBorder="1" applyAlignment="1">
      <alignment horizontal="right"/>
    </xf>
    <xf numFmtId="0" fontId="21" fillId="0" borderId="135" xfId="55769" applyFont="1" applyFill="1" applyBorder="1" applyAlignment="1">
      <alignment horizontal="right" wrapText="1"/>
    </xf>
    <xf numFmtId="0" fontId="21" fillId="0" borderId="135" xfId="305" quotePrefix="1" applyFont="1" applyBorder="1" applyAlignment="1">
      <alignment horizontal="right" wrapText="1"/>
    </xf>
    <xf numFmtId="3" fontId="21" fillId="0" borderId="135" xfId="55767" applyFont="1" applyFill="1" applyBorder="1" applyAlignment="1">
      <alignment horizontal="right"/>
      <protection locked="0"/>
    </xf>
    <xf numFmtId="0" fontId="21" fillId="0" borderId="135" xfId="305" quotePrefix="1" applyFont="1" applyBorder="1" applyAlignment="1">
      <alignment horizontal="right" vertical="center"/>
    </xf>
    <xf numFmtId="0" fontId="176" fillId="0" borderId="135" xfId="305" applyFont="1" applyBorder="1" applyAlignment="1">
      <alignment horizontal="left" vertical="center" wrapText="1" indent="2"/>
    </xf>
    <xf numFmtId="0" fontId="22" fillId="0" borderId="135" xfId="305" applyFont="1" applyBorder="1" applyAlignment="1">
      <alignment horizontal="left" vertical="center" wrapText="1" indent="1"/>
    </xf>
    <xf numFmtId="0" fontId="72" fillId="0" borderId="135" xfId="35680" applyFont="1" applyBorder="1">
      <alignment vertical="center"/>
    </xf>
    <xf numFmtId="0" fontId="176" fillId="41" borderId="135" xfId="35680" applyFont="1" applyFill="1" applyBorder="1">
      <alignment vertical="center"/>
    </xf>
    <xf numFmtId="0" fontId="176" fillId="0" borderId="135" xfId="305" applyFont="1" applyBorder="1">
      <alignment vertical="center"/>
    </xf>
    <xf numFmtId="0" fontId="21" fillId="0" borderId="135" xfId="305" applyFont="1" applyBorder="1" applyAlignment="1">
      <alignment horizontal="right"/>
    </xf>
    <xf numFmtId="0" fontId="21" fillId="41" borderId="135" xfId="305" quotePrefix="1" applyFont="1" applyFill="1" applyBorder="1" applyAlignment="1">
      <alignment horizontal="right" vertical="center"/>
    </xf>
    <xf numFmtId="0" fontId="21" fillId="0" borderId="135" xfId="305" applyFont="1" applyBorder="1" applyAlignment="1">
      <alignment horizontal="left" vertical="center" wrapText="1" indent="1"/>
    </xf>
    <xf numFmtId="3" fontId="21" fillId="0" borderId="135" xfId="55767" applyFont="1" applyFill="1" applyBorder="1">
      <alignment horizontal="right" vertical="center"/>
      <protection locked="0"/>
    </xf>
    <xf numFmtId="3" fontId="201" fillId="117" borderId="135" xfId="55767" applyFont="1" applyFill="1" applyBorder="1">
      <alignment horizontal="right" vertical="center"/>
      <protection locked="0"/>
    </xf>
    <xf numFmtId="0" fontId="22" fillId="41" borderId="135" xfId="305" quotePrefix="1" applyFont="1" applyFill="1" applyBorder="1" applyAlignment="1">
      <alignment horizontal="right"/>
    </xf>
    <xf numFmtId="0" fontId="22" fillId="33" borderId="135" xfId="305" applyFont="1" applyFill="1" applyBorder="1" applyAlignment="1">
      <alignment horizontal="left" wrapText="1"/>
    </xf>
    <xf numFmtId="3" fontId="22" fillId="33" borderId="135" xfId="55767" applyFont="1" applyFill="1" applyBorder="1" applyAlignment="1">
      <alignment horizontal="center"/>
      <protection locked="0"/>
    </xf>
    <xf numFmtId="3" fontId="22" fillId="33" borderId="135" xfId="55767" applyFont="1" applyFill="1" applyBorder="1" applyAlignment="1">
      <alignment horizontal="right"/>
      <protection locked="0"/>
    </xf>
    <xf numFmtId="3" fontId="22" fillId="117" borderId="135" xfId="55767" applyFont="1" applyFill="1" applyBorder="1" applyAlignment="1">
      <alignment horizontal="center"/>
      <protection locked="0"/>
    </xf>
    <xf numFmtId="3" fontId="22" fillId="0" borderId="135" xfId="55767" applyFont="1" applyFill="1" applyBorder="1" applyAlignment="1">
      <alignment horizontal="center"/>
      <protection locked="0"/>
    </xf>
    <xf numFmtId="0" fontId="176" fillId="41" borderId="135" xfId="35680" applyFont="1" applyFill="1" applyBorder="1" applyAlignment="1"/>
    <xf numFmtId="14" fontId="21" fillId="33" borderId="135" xfId="0" applyNumberFormat="1" applyFont="1" applyFill="1" applyBorder="1" applyAlignment="1">
      <alignment horizontal="right"/>
    </xf>
    <xf numFmtId="172" fontId="21" fillId="33" borderId="135" xfId="0" applyNumberFormat="1" applyFont="1" applyFill="1" applyBorder="1" applyAlignment="1">
      <alignment horizontal="right" vertical="center"/>
    </xf>
    <xf numFmtId="2" fontId="21" fillId="0" borderId="135" xfId="0" applyNumberFormat="1" applyFont="1" applyBorder="1" applyAlignment="1">
      <alignment horizontal="right"/>
    </xf>
    <xf numFmtId="174" fontId="21" fillId="0" borderId="135" xfId="55772" applyNumberFormat="1" applyFont="1" applyFill="1" applyBorder="1" applyAlignment="1">
      <alignment horizontal="right"/>
    </xf>
    <xf numFmtId="14" fontId="21" fillId="0" borderId="135" xfId="0" applyNumberFormat="1" applyFont="1" applyBorder="1" applyAlignment="1">
      <alignment horizontal="right"/>
    </xf>
    <xf numFmtId="172" fontId="21" fillId="0" borderId="135" xfId="0" applyNumberFormat="1" applyFont="1" applyBorder="1" applyAlignment="1">
      <alignment horizontal="right" vertical="center"/>
    </xf>
    <xf numFmtId="174" fontId="21" fillId="33" borderId="135" xfId="55772" applyNumberFormat="1" applyFont="1" applyFill="1" applyBorder="1" applyAlignment="1">
      <alignment horizontal="right"/>
    </xf>
    <xf numFmtId="2" fontId="21" fillId="33" borderId="135" xfId="0" applyNumberFormat="1" applyFont="1" applyFill="1" applyBorder="1" applyAlignment="1">
      <alignment horizontal="right"/>
    </xf>
    <xf numFmtId="0" fontId="176" fillId="0" borderId="135" xfId="0" applyFont="1" applyBorder="1" applyAlignment="1">
      <alignment horizontal="left"/>
    </xf>
    <xf numFmtId="0" fontId="176" fillId="0" borderId="135" xfId="0" applyFont="1" applyBorder="1"/>
    <xf numFmtId="0" fontId="21" fillId="0" borderId="135" xfId="0" applyFont="1" applyBorder="1"/>
    <xf numFmtId="0" fontId="176" fillId="0" borderId="135" xfId="0" applyFont="1" applyBorder="1" applyAlignment="1">
      <alignment horizontal="left" wrapText="1" indent="1"/>
    </xf>
    <xf numFmtId="241" fontId="176" fillId="0" borderId="135" xfId="0" applyNumberFormat="1" applyFont="1" applyBorder="1" applyAlignment="1">
      <alignment wrapText="1"/>
    </xf>
    <xf numFmtId="241" fontId="305" fillId="117" borderId="135" xfId="0" applyNumberFormat="1" applyFont="1" applyFill="1" applyBorder="1" applyAlignment="1">
      <alignment horizontal="center" wrapText="1"/>
    </xf>
    <xf numFmtId="0" fontId="105" fillId="0" borderId="135" xfId="0" applyFont="1" applyBorder="1"/>
    <xf numFmtId="0" fontId="142" fillId="0" borderId="135" xfId="0" applyFont="1" applyBorder="1"/>
    <xf numFmtId="0" fontId="142" fillId="0" borderId="135" xfId="0" applyFont="1" applyBorder="1" applyAlignment="1">
      <alignment horizontal="center"/>
    </xf>
    <xf numFmtId="0" fontId="142" fillId="0" borderId="135" xfId="0" applyFont="1" applyBorder="1" applyAlignment="1">
      <alignment horizontal="left" vertical="center" wrapText="1"/>
    </xf>
    <xf numFmtId="0" fontId="142" fillId="0" borderId="135" xfId="0" applyFont="1" applyBorder="1" applyAlignment="1">
      <alignment wrapText="1"/>
    </xf>
    <xf numFmtId="0" fontId="21" fillId="33" borderId="135" xfId="0" applyFont="1" applyFill="1" applyBorder="1" applyAlignment="1">
      <alignment horizontal="center" vertical="center" wrapText="1"/>
    </xf>
    <xf numFmtId="277" fontId="176" fillId="33" borderId="0" xfId="0" applyNumberFormat="1" applyFont="1" applyFill="1"/>
    <xf numFmtId="0" fontId="21" fillId="33" borderId="116" xfId="0" applyFont="1" applyFill="1" applyBorder="1" applyAlignment="1">
      <alignment horizontal="right" wrapText="1"/>
    </xf>
    <xf numFmtId="0" fontId="176" fillId="33" borderId="135" xfId="0" applyFont="1" applyFill="1" applyBorder="1" applyAlignment="1">
      <alignment horizontal="right" vertical="center"/>
    </xf>
    <xf numFmtId="0" fontId="211" fillId="33" borderId="135" xfId="0" applyFont="1" applyFill="1" applyBorder="1" applyAlignment="1">
      <alignment horizontal="left" indent="1"/>
    </xf>
    <xf numFmtId="241" fontId="176" fillId="33" borderId="135" xfId="53194" applyNumberFormat="1" applyFont="1" applyFill="1" applyBorder="1" applyAlignment="1">
      <alignment horizontal="center" vertical="center" wrapText="1"/>
    </xf>
    <xf numFmtId="0" fontId="176" fillId="33" borderId="135" xfId="0" applyFont="1" applyFill="1" applyBorder="1" applyAlignment="1">
      <alignment horizontal="center" vertical="center" wrapText="1"/>
    </xf>
    <xf numFmtId="0" fontId="176" fillId="140" borderId="135" xfId="0" applyFont="1" applyFill="1" applyBorder="1" applyAlignment="1">
      <alignment horizontal="center" vertical="center" wrapText="1"/>
    </xf>
    <xf numFmtId="0" fontId="24" fillId="33" borderId="135" xfId="0" applyFont="1" applyFill="1" applyBorder="1" applyAlignment="1">
      <alignment vertical="center"/>
    </xf>
    <xf numFmtId="0" fontId="24" fillId="33" borderId="135" xfId="0" applyFont="1" applyFill="1" applyBorder="1" applyAlignment="1">
      <alignment horizontal="left" vertical="center" wrapText="1"/>
    </xf>
    <xf numFmtId="0" fontId="211" fillId="33" borderId="135" xfId="0" applyFont="1" applyFill="1" applyBorder="1" applyAlignment="1">
      <alignment horizontal="center" vertical="center" wrapText="1"/>
    </xf>
    <xf numFmtId="0" fontId="211" fillId="33" borderId="135" xfId="0" applyFont="1" applyFill="1" applyBorder="1"/>
    <xf numFmtId="0" fontId="211" fillId="33" borderId="135" xfId="0" applyFont="1" applyFill="1" applyBorder="1" applyAlignment="1">
      <alignment horizontal="right"/>
    </xf>
    <xf numFmtId="0" fontId="26" fillId="33" borderId="135" xfId="0" applyFont="1" applyFill="1" applyBorder="1"/>
    <xf numFmtId="0" fontId="173" fillId="33" borderId="135" xfId="0" applyFont="1" applyFill="1" applyBorder="1"/>
    <xf numFmtId="0" fontId="24" fillId="33" borderId="135" xfId="0" applyFont="1" applyFill="1" applyBorder="1" applyAlignment="1">
      <alignment horizontal="center" vertical="center"/>
    </xf>
    <xf numFmtId="0" fontId="176" fillId="33" borderId="135" xfId="0" applyFont="1" applyFill="1" applyBorder="1" applyAlignment="1">
      <alignment vertical="center" wrapText="1"/>
    </xf>
    <xf numFmtId="0" fontId="21" fillId="33" borderId="135" xfId="0" applyFont="1" applyFill="1" applyBorder="1" applyAlignment="1">
      <alignment vertical="center" wrapText="1"/>
    </xf>
    <xf numFmtId="0" fontId="21" fillId="33" borderId="135" xfId="0" applyFont="1" applyFill="1" applyBorder="1" applyAlignment="1">
      <alignment horizontal="right" vertical="center"/>
    </xf>
    <xf numFmtId="0" fontId="292" fillId="33" borderId="135" xfId="0" applyFont="1" applyFill="1" applyBorder="1" applyAlignment="1">
      <alignment vertical="center"/>
    </xf>
    <xf numFmtId="0" fontId="21" fillId="33" borderId="135" xfId="0" applyFont="1" applyFill="1" applyBorder="1" applyAlignment="1">
      <alignment horizontal="left" vertical="center" wrapText="1" indent="2"/>
    </xf>
    <xf numFmtId="0" fontId="24" fillId="33" borderId="135" xfId="0" applyFont="1" applyFill="1" applyBorder="1" applyAlignment="1">
      <alignment vertical="center" wrapText="1"/>
    </xf>
    <xf numFmtId="0" fontId="24" fillId="0" borderId="135" xfId="0" applyFont="1" applyBorder="1" applyAlignment="1">
      <alignment horizontal="left" vertical="center" wrapText="1" indent="2"/>
    </xf>
    <xf numFmtId="0" fontId="0" fillId="33" borderId="135" xfId="0" applyFill="1" applyBorder="1"/>
    <xf numFmtId="3" fontId="21" fillId="33" borderId="135" xfId="0" applyNumberFormat="1" applyFont="1" applyFill="1" applyBorder="1"/>
    <xf numFmtId="0" fontId="21" fillId="0" borderId="135" xfId="55768" applyFont="1" applyBorder="1" applyAlignment="1">
      <alignment horizontal="right" vertical="center" wrapText="1"/>
    </xf>
    <xf numFmtId="0" fontId="21" fillId="0" borderId="135" xfId="55768" quotePrefix="1" applyFont="1" applyBorder="1" applyAlignment="1">
      <alignment horizontal="right" wrapText="1"/>
    </xf>
    <xf numFmtId="0" fontId="21" fillId="0" borderId="135" xfId="55768" applyFont="1" applyBorder="1" applyAlignment="1">
      <alignment horizontal="left" wrapText="1"/>
    </xf>
    <xf numFmtId="170" fontId="21" fillId="0" borderId="135" xfId="55772" applyNumberFormat="1" applyFont="1" applyBorder="1" applyAlignment="1">
      <alignment horizontal="right" vertical="center"/>
    </xf>
    <xf numFmtId="0" fontId="21" fillId="33" borderId="135" xfId="0" applyFont="1" applyFill="1" applyBorder="1" applyAlignment="1" applyProtection="1">
      <alignment horizontal="left"/>
      <protection locked="0"/>
    </xf>
    <xf numFmtId="256" fontId="21" fillId="33" borderId="135" xfId="35974" applyNumberFormat="1" applyFont="1" applyFill="1" applyBorder="1" applyAlignment="1">
      <alignment horizontal="right"/>
    </xf>
    <xf numFmtId="258" fontId="21" fillId="0" borderId="135" xfId="35974" applyNumberFormat="1" applyFont="1" applyBorder="1" applyAlignment="1">
      <alignment horizontal="right" vertical="center"/>
    </xf>
    <xf numFmtId="0" fontId="21" fillId="33" borderId="135" xfId="0" applyFont="1" applyFill="1" applyBorder="1" applyAlignment="1" applyProtection="1">
      <alignment horizontal="right"/>
      <protection locked="0"/>
    </xf>
    <xf numFmtId="245" fontId="21" fillId="0" borderId="135" xfId="35974" quotePrefix="1" applyNumberFormat="1" applyFont="1" applyBorder="1" applyAlignment="1">
      <alignment horizontal="right" vertical="center"/>
    </xf>
    <xf numFmtId="0" fontId="176" fillId="33" borderId="135" xfId="0" applyFont="1" applyFill="1" applyBorder="1" applyAlignment="1">
      <alignment horizontal="left" wrapText="1"/>
    </xf>
    <xf numFmtId="3" fontId="26" fillId="33" borderId="135" xfId="0" applyNumberFormat="1" applyFont="1" applyFill="1" applyBorder="1"/>
    <xf numFmtId="3" fontId="24" fillId="33" borderId="135"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0" fontId="21" fillId="33" borderId="135" xfId="0" applyFont="1" applyFill="1" applyBorder="1" applyAlignment="1">
      <alignment vertical="top"/>
    </xf>
    <xf numFmtId="49" fontId="21" fillId="0" borderId="0" xfId="0" quotePrefix="1" applyNumberFormat="1" applyFont="1"/>
    <xf numFmtId="174" fontId="22" fillId="33" borderId="0" xfId="0" applyNumberFormat="1" applyFont="1" applyFill="1" applyAlignment="1">
      <alignment horizontal="right" wrapText="1"/>
    </xf>
    <xf numFmtId="174" fontId="176" fillId="0" borderId="0" xfId="0" applyNumberFormat="1" applyFont="1" applyAlignment="1">
      <alignment horizontal="right" wrapText="1"/>
    </xf>
    <xf numFmtId="174" fontId="22" fillId="0" borderId="0" xfId="0" applyNumberFormat="1" applyFont="1" applyAlignment="1">
      <alignment horizontal="right" wrapText="1"/>
    </xf>
    <xf numFmtId="1" fontId="22" fillId="0" borderId="0" xfId="0" applyNumberFormat="1" applyFont="1"/>
    <xf numFmtId="174" fontId="21" fillId="0" borderId="0" xfId="0" applyNumberFormat="1" applyFont="1" applyAlignment="1">
      <alignment horizontal="right" wrapText="1"/>
    </xf>
    <xf numFmtId="241" fontId="0" fillId="0" borderId="0" xfId="55772" applyNumberFormat="1" applyFont="1"/>
    <xf numFmtId="0" fontId="24" fillId="0" borderId="113" xfId="8454" applyFont="1" applyBorder="1" applyAlignment="1" applyProtection="1">
      <alignment horizontal="left" vertical="top"/>
      <protection locked="0"/>
    </xf>
    <xf numFmtId="0" fontId="21" fillId="0" borderId="125" xfId="0" applyFont="1" applyBorder="1" applyAlignment="1">
      <alignment horizontal="left" vertical="center" wrapText="1"/>
    </xf>
    <xf numFmtId="0" fontId="24" fillId="0" borderId="132" xfId="0" applyFont="1" applyBorder="1" applyAlignment="1">
      <alignment horizontal="left" vertical="center"/>
    </xf>
    <xf numFmtId="0" fontId="16" fillId="0" borderId="0" xfId="0" applyFont="1"/>
    <xf numFmtId="172" fontId="350" fillId="33" borderId="0" xfId="0" applyNumberFormat="1" applyFont="1" applyFill="1"/>
    <xf numFmtId="172" fontId="28" fillId="33" borderId="0" xfId="0" applyNumberFormat="1" applyFont="1" applyFill="1"/>
    <xf numFmtId="170" fontId="24" fillId="0" borderId="0" xfId="0" applyNumberFormat="1" applyFont="1"/>
    <xf numFmtId="10" fontId="21" fillId="33" borderId="0" xfId="55773" applyNumberFormat="1" applyFont="1" applyFill="1" applyBorder="1" applyAlignment="1">
      <alignment horizontal="right"/>
    </xf>
    <xf numFmtId="170" fontId="21" fillId="0" borderId="0" xfId="35975" applyNumberFormat="1" applyFont="1" applyBorder="1" applyAlignment="1" applyProtection="1">
      <alignment horizontal="right"/>
      <protection locked="0"/>
    </xf>
    <xf numFmtId="172" fontId="351" fillId="33" borderId="0" xfId="0" applyNumberFormat="1" applyFont="1" applyFill="1"/>
    <xf numFmtId="172" fontId="351" fillId="33" borderId="116" xfId="0" applyNumberFormat="1" applyFont="1" applyFill="1" applyBorder="1"/>
    <xf numFmtId="0" fontId="338" fillId="33" borderId="135" xfId="0" applyFont="1" applyFill="1" applyBorder="1" applyAlignment="1">
      <alignment horizontal="right"/>
    </xf>
    <xf numFmtId="0" fontId="352" fillId="33" borderId="0" xfId="0" applyFont="1" applyFill="1"/>
    <xf numFmtId="169" fontId="21" fillId="0" borderId="0" xfId="55772" applyNumberFormat="1" applyFont="1" applyFill="1" applyBorder="1" applyAlignment="1">
      <alignment horizontal="right" vertical="center" wrapText="1"/>
    </xf>
    <xf numFmtId="280" fontId="21" fillId="0" borderId="0" xfId="35974" applyNumberFormat="1" applyFont="1" applyBorder="1" applyAlignment="1">
      <alignment horizontal="right"/>
    </xf>
    <xf numFmtId="258" fontId="339" fillId="0" borderId="124" xfId="0" applyNumberFormat="1" applyFont="1" applyBorder="1" applyAlignment="1">
      <alignment horizontal="right"/>
    </xf>
    <xf numFmtId="4" fontId="24" fillId="0" borderId="0" xfId="0" applyNumberFormat="1" applyFont="1"/>
    <xf numFmtId="0" fontId="174" fillId="0" borderId="0" xfId="0" applyFont="1" applyAlignment="1">
      <alignment horizontal="justify" vertical="center" wrapText="1"/>
    </xf>
    <xf numFmtId="258" fontId="211" fillId="0" borderId="0" xfId="35974" applyNumberFormat="1" applyFont="1" applyAlignment="1">
      <alignment horizontal="right"/>
    </xf>
    <xf numFmtId="258" fontId="22" fillId="0" borderId="0" xfId="35974" applyNumberFormat="1" applyFont="1" applyAlignment="1">
      <alignment horizontal="right"/>
    </xf>
    <xf numFmtId="170" fontId="24" fillId="0" borderId="0" xfId="55772" applyNumberFormat="1" applyFont="1" applyFill="1"/>
    <xf numFmtId="169" fontId="74" fillId="0" borderId="0" xfId="0" applyNumberFormat="1" applyFont="1"/>
    <xf numFmtId="1" fontId="21" fillId="33" borderId="0" xfId="35974" applyNumberFormat="1" applyFont="1" applyFill="1" applyAlignment="1">
      <alignment horizontal="right"/>
    </xf>
    <xf numFmtId="1" fontId="21" fillId="33" borderId="0" xfId="55772" applyNumberFormat="1" applyFont="1" applyFill="1" applyAlignment="1">
      <alignment horizontal="right"/>
    </xf>
    <xf numFmtId="241" fontId="21" fillId="33" borderId="0" xfId="55772" applyNumberFormat="1" applyFont="1" applyFill="1" applyAlignment="1">
      <alignment horizontal="right"/>
    </xf>
    <xf numFmtId="1" fontId="21" fillId="33" borderId="124" xfId="55772" applyNumberFormat="1" applyFont="1" applyFill="1" applyBorder="1" applyAlignment="1" applyProtection="1">
      <alignment horizontal="right"/>
      <protection locked="0"/>
    </xf>
    <xf numFmtId="1" fontId="21" fillId="33" borderId="0" xfId="0" applyNumberFormat="1" applyFont="1" applyFill="1" applyAlignment="1">
      <alignment horizontal="right"/>
    </xf>
    <xf numFmtId="1" fontId="21" fillId="33" borderId="0" xfId="35975" applyNumberFormat="1" applyFont="1" applyFill="1" applyAlignment="1" applyProtection="1">
      <alignment horizontal="right"/>
      <protection locked="0"/>
    </xf>
    <xf numFmtId="241" fontId="21" fillId="33" borderId="0" xfId="55772" applyNumberFormat="1" applyFont="1" applyFill="1" applyAlignment="1" applyProtection="1">
      <alignment horizontal="right"/>
      <protection locked="0"/>
    </xf>
    <xf numFmtId="1" fontId="21" fillId="33" borderId="0" xfId="0" applyNumberFormat="1" applyFont="1" applyFill="1"/>
    <xf numFmtId="1" fontId="21" fillId="33" borderId="0" xfId="55772" applyNumberFormat="1" applyFont="1" applyFill="1" applyAlignment="1" applyProtection="1">
      <alignment horizontal="right"/>
      <protection locked="0"/>
    </xf>
    <xf numFmtId="1" fontId="21" fillId="33" borderId="124" xfId="0" applyNumberFormat="1" applyFont="1" applyFill="1" applyBorder="1" applyAlignment="1">
      <alignment horizontal="right"/>
    </xf>
    <xf numFmtId="241" fontId="21" fillId="33" borderId="124" xfId="55772" applyNumberFormat="1" applyFont="1" applyFill="1" applyBorder="1" applyAlignment="1" applyProtection="1">
      <alignment horizontal="right"/>
      <protection locked="0"/>
    </xf>
    <xf numFmtId="241" fontId="21" fillId="33" borderId="124" xfId="55772" applyNumberFormat="1" applyFont="1" applyFill="1" applyBorder="1" applyAlignment="1">
      <alignment horizontal="right"/>
    </xf>
    <xf numFmtId="1" fontId="21" fillId="33" borderId="116" xfId="0" applyNumberFormat="1" applyFont="1" applyFill="1" applyBorder="1" applyAlignment="1">
      <alignment horizontal="right"/>
    </xf>
    <xf numFmtId="1" fontId="21" fillId="33" borderId="116" xfId="35975" applyNumberFormat="1" applyFont="1" applyFill="1" applyBorder="1" applyAlignment="1" applyProtection="1">
      <alignment horizontal="right"/>
      <protection locked="0"/>
    </xf>
    <xf numFmtId="174" fontId="211" fillId="0" borderId="0" xfId="0" applyNumberFormat="1" applyFont="1" applyAlignment="1">
      <alignment horizontal="right" vertical="top" wrapText="1"/>
    </xf>
    <xf numFmtId="281" fontId="21" fillId="0" borderId="0" xfId="55773" applyNumberFormat="1" applyFont="1" applyAlignment="1">
      <alignment horizontal="right" vertical="center"/>
    </xf>
    <xf numFmtId="281" fontId="21" fillId="0" borderId="0" xfId="55773" applyNumberFormat="1" applyFont="1" applyFill="1" applyAlignment="1">
      <alignment horizontal="right" vertical="center"/>
    </xf>
    <xf numFmtId="270" fontId="24" fillId="33" borderId="0" xfId="55772" applyNumberFormat="1" applyFont="1" applyFill="1"/>
    <xf numFmtId="0" fontId="338" fillId="33" borderId="0" xfId="0" applyFont="1" applyFill="1"/>
    <xf numFmtId="272" fontId="24" fillId="33" borderId="0" xfId="0" applyNumberFormat="1" applyFont="1" applyFill="1"/>
    <xf numFmtId="281" fontId="339" fillId="117" borderId="124" xfId="0" applyNumberFormat="1" applyFont="1" applyFill="1" applyBorder="1" applyAlignment="1">
      <alignment horizontal="right"/>
    </xf>
    <xf numFmtId="169" fontId="339" fillId="117" borderId="124" xfId="0" applyNumberFormat="1" applyFont="1" applyFill="1" applyBorder="1" applyAlignment="1">
      <alignment horizontal="right"/>
    </xf>
    <xf numFmtId="258" fontId="339" fillId="117" borderId="124" xfId="55773" applyNumberFormat="1" applyFont="1" applyFill="1" applyBorder="1" applyAlignment="1">
      <alignment horizontal="right" vertical="center"/>
    </xf>
    <xf numFmtId="258" fontId="22" fillId="117" borderId="124" xfId="55773" applyNumberFormat="1" applyFont="1" applyFill="1" applyBorder="1" applyAlignment="1">
      <alignment horizontal="right" vertical="center"/>
    </xf>
    <xf numFmtId="258" fontId="21" fillId="117" borderId="124" xfId="0" applyNumberFormat="1" applyFont="1" applyFill="1" applyBorder="1" applyAlignment="1">
      <alignment horizontal="right"/>
    </xf>
    <xf numFmtId="258" fontId="21" fillId="117" borderId="124" xfId="55773" applyNumberFormat="1" applyFont="1" applyFill="1" applyBorder="1" applyAlignment="1">
      <alignment horizontal="right" vertical="center"/>
    </xf>
    <xf numFmtId="169" fontId="21" fillId="0" borderId="135" xfId="6213" applyNumberFormat="1" applyFont="1" applyFill="1" applyBorder="1"/>
    <xf numFmtId="0" fontId="21" fillId="0" borderId="0" xfId="0" applyFont="1" applyAlignment="1">
      <alignment vertical="top" wrapText="1"/>
    </xf>
    <xf numFmtId="259" fontId="24" fillId="0" borderId="124" xfId="0" applyNumberFormat="1" applyFont="1" applyBorder="1"/>
    <xf numFmtId="175" fontId="24" fillId="0" borderId="0" xfId="0" applyNumberFormat="1" applyFont="1"/>
    <xf numFmtId="282" fontId="24" fillId="33" borderId="0" xfId="0" applyNumberFormat="1" applyFont="1" applyFill="1"/>
    <xf numFmtId="165" fontId="24" fillId="0" borderId="0" xfId="55772" applyNumberFormat="1" applyFont="1" applyFill="1"/>
    <xf numFmtId="259" fontId="24" fillId="0" borderId="0" xfId="0" applyNumberFormat="1" applyFont="1" applyAlignment="1">
      <alignment horizontal="center" vertical="top" wrapText="1"/>
    </xf>
    <xf numFmtId="259" fontId="26" fillId="0" borderId="124" xfId="0" applyNumberFormat="1" applyFont="1" applyBorder="1"/>
    <xf numFmtId="0" fontId="22" fillId="33" borderId="0" xfId="35679" applyFont="1" applyFill="1" applyBorder="1" applyAlignment="1">
      <alignment vertical="center"/>
    </xf>
    <xf numFmtId="0" fontId="21" fillId="33" borderId="0" xfId="55770"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7"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41" fontId="173" fillId="0" borderId="0" xfId="55772" applyNumberFormat="1" applyFont="1" applyFill="1"/>
    <xf numFmtId="1" fontId="339" fillId="33" borderId="0" xfId="35974" applyNumberFormat="1" applyFont="1" applyFill="1" applyAlignment="1">
      <alignment horizontal="right"/>
    </xf>
    <xf numFmtId="174" fontId="26" fillId="0" borderId="21" xfId="0" applyNumberFormat="1" applyFont="1" applyBorder="1" applyAlignment="1">
      <alignment horizontal="right" wrapText="1"/>
    </xf>
    <xf numFmtId="241" fontId="24" fillId="0" borderId="0" xfId="55772" applyNumberFormat="1" applyFont="1" applyFill="1"/>
    <xf numFmtId="259" fontId="351" fillId="0" borderId="124" xfId="0" applyNumberFormat="1" applyFont="1" applyBorder="1"/>
    <xf numFmtId="43" fontId="24" fillId="0" borderId="0" xfId="55772" applyFont="1"/>
    <xf numFmtId="0" fontId="338" fillId="0" borderId="0" xfId="0" applyFont="1"/>
    <xf numFmtId="241" fontId="354" fillId="0" borderId="0" xfId="55772" applyNumberFormat="1" applyFont="1" applyFill="1"/>
    <xf numFmtId="241" fontId="338" fillId="0" borderId="0" xfId="55772" applyNumberFormat="1" applyFont="1" applyFill="1"/>
    <xf numFmtId="1" fontId="21" fillId="0" borderId="0" xfId="35974" applyNumberFormat="1" applyFont="1" applyAlignment="1">
      <alignment horizontal="right"/>
    </xf>
    <xf numFmtId="43" fontId="24" fillId="0" borderId="0" xfId="0" applyNumberFormat="1" applyFont="1"/>
    <xf numFmtId="43" fontId="24" fillId="0" borderId="0" xfId="55772" applyFont="1" applyFill="1"/>
    <xf numFmtId="0" fontId="200" fillId="0" borderId="0" xfId="0" applyFont="1" applyAlignment="1">
      <alignment vertical="top"/>
    </xf>
    <xf numFmtId="0" fontId="343" fillId="33" borderId="0" xfId="0" applyFont="1" applyFill="1" applyAlignment="1">
      <alignment horizontal="left" vertical="center"/>
    </xf>
    <xf numFmtId="241" fontId="24" fillId="0" borderId="0" xfId="53194" applyNumberFormat="1" applyFont="1" applyFill="1" applyBorder="1" applyAlignment="1">
      <alignment horizontal="right" wrapText="1"/>
    </xf>
    <xf numFmtId="241" fontId="26" fillId="0" borderId="0" xfId="53194" applyNumberFormat="1" applyFont="1" applyFill="1" applyBorder="1" applyAlignment="1">
      <alignment horizontal="right" wrapText="1"/>
    </xf>
    <xf numFmtId="241" fontId="278" fillId="0" borderId="0" xfId="53194" applyNumberFormat="1" applyFont="1" applyFill="1" applyBorder="1" applyAlignment="1">
      <alignment horizontal="right" wrapText="1"/>
    </xf>
    <xf numFmtId="0" fontId="211"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41" fontId="278" fillId="0" borderId="0" xfId="53194" applyNumberFormat="1" applyFont="1" applyBorder="1" applyAlignment="1">
      <alignment horizontal="right"/>
    </xf>
    <xf numFmtId="0" fontId="213" fillId="0" borderId="0" xfId="0" applyFont="1"/>
    <xf numFmtId="0" fontId="355" fillId="0" borderId="124" xfId="0" applyFont="1" applyBorder="1" applyAlignment="1">
      <alignment vertical="top"/>
    </xf>
    <xf numFmtId="0" fontId="338" fillId="0" borderId="124" xfId="0" applyFont="1" applyBorder="1" applyAlignment="1">
      <alignment horizontal="center" vertical="center"/>
    </xf>
    <xf numFmtId="172" fontId="338" fillId="33" borderId="0" xfId="0" applyNumberFormat="1" applyFont="1" applyFill="1"/>
    <xf numFmtId="0" fontId="353" fillId="0" borderId="0" xfId="0" quotePrefix="1" applyFont="1" applyAlignment="1">
      <alignment horizontal="right" vertical="center" wrapText="1"/>
    </xf>
    <xf numFmtId="0" fontId="338" fillId="0" borderId="0" xfId="0" applyFont="1" applyAlignment="1">
      <alignment vertical="center" wrapText="1"/>
    </xf>
    <xf numFmtId="0" fontId="351" fillId="33" borderId="124" xfId="0" applyFont="1" applyFill="1" applyBorder="1" applyAlignment="1">
      <alignment vertical="top"/>
    </xf>
    <xf numFmtId="0" fontId="338" fillId="124" borderId="0" xfId="0" applyFont="1" applyFill="1" applyAlignment="1">
      <alignment vertical="center" wrapText="1"/>
    </xf>
    <xf numFmtId="0" fontId="26" fillId="0" borderId="0" xfId="0" quotePrefix="1" applyFont="1" applyAlignment="1">
      <alignment vertical="center"/>
    </xf>
    <xf numFmtId="0" fontId="338" fillId="0" borderId="0" xfId="0" applyFont="1" applyAlignment="1">
      <alignment horizontal="center" vertical="center"/>
    </xf>
    <xf numFmtId="0" fontId="338" fillId="0" borderId="0" xfId="0" applyFont="1" applyAlignment="1">
      <alignment horizontal="center"/>
    </xf>
    <xf numFmtId="0" fontId="338" fillId="0" borderId="0" xfId="0" applyFont="1" applyAlignment="1">
      <alignment vertical="center"/>
    </xf>
    <xf numFmtId="0" fontId="338" fillId="33" borderId="0" xfId="0" applyFont="1" applyFill="1" applyAlignment="1">
      <alignment horizontal="right"/>
    </xf>
    <xf numFmtId="241" fontId="358" fillId="0" borderId="0" xfId="53194" applyNumberFormat="1" applyFont="1" applyAlignment="1">
      <alignment horizontal="right"/>
    </xf>
    <xf numFmtId="0" fontId="351" fillId="0" borderId="0" xfId="0" applyFont="1"/>
    <xf numFmtId="0" fontId="350" fillId="0" borderId="0" xfId="0" applyFont="1"/>
    <xf numFmtId="172" fontId="351" fillId="0" borderId="0" xfId="0" applyNumberFormat="1" applyFont="1"/>
    <xf numFmtId="0" fontId="338" fillId="33" borderId="0" xfId="0" applyFont="1" applyFill="1" applyAlignment="1">
      <alignment horizontal="left" vertical="center"/>
    </xf>
    <xf numFmtId="3" fontId="344" fillId="33" borderId="0" xfId="0" applyNumberFormat="1" applyFont="1" applyFill="1" applyAlignment="1">
      <alignment vertical="center"/>
    </xf>
    <xf numFmtId="49" fontId="339" fillId="124" borderId="135" xfId="0" applyNumberFormat="1" applyFont="1" applyFill="1" applyBorder="1" applyAlignment="1">
      <alignment horizontal="right"/>
    </xf>
    <xf numFmtId="0" fontId="338" fillId="0" borderId="0" xfId="0" applyFont="1" applyAlignment="1">
      <alignment vertical="top"/>
    </xf>
    <xf numFmtId="49" fontId="339" fillId="124" borderId="0" xfId="0" applyNumberFormat="1" applyFont="1" applyFill="1" applyAlignment="1">
      <alignment horizontal="right"/>
    </xf>
    <xf numFmtId="0" fontId="356" fillId="33" borderId="135" xfId="0" applyFont="1" applyFill="1" applyBorder="1"/>
    <xf numFmtId="0" fontId="338" fillId="0" borderId="0" xfId="0" applyFont="1" applyAlignment="1">
      <alignment horizontal="center" vertical="center" wrapText="1"/>
    </xf>
    <xf numFmtId="0" fontId="16" fillId="0" borderId="0" xfId="0" applyFont="1" applyAlignment="1">
      <alignment horizontal="center" vertical="center"/>
    </xf>
    <xf numFmtId="0" fontId="353" fillId="0" borderId="0" xfId="0" applyFont="1" applyAlignment="1">
      <alignment horizontal="right" vertical="center" wrapText="1"/>
    </xf>
    <xf numFmtId="0" fontId="357" fillId="0" borderId="0" xfId="0" applyFont="1" applyAlignment="1">
      <alignment horizontal="right" vertical="center" wrapText="1"/>
    </xf>
    <xf numFmtId="0" fontId="351"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4" xfId="0" quotePrefix="1" applyFont="1" applyBorder="1" applyAlignment="1">
      <alignment horizontal="right" vertical="center" wrapText="1"/>
    </xf>
    <xf numFmtId="0" fontId="26" fillId="124" borderId="124" xfId="0" applyFont="1" applyFill="1" applyBorder="1" applyAlignment="1">
      <alignment vertical="center" wrapText="1"/>
    </xf>
    <xf numFmtId="172" fontId="338" fillId="0" borderId="0" xfId="0" applyNumberFormat="1" applyFont="1"/>
    <xf numFmtId="0" fontId="211" fillId="124" borderId="0" xfId="0" applyFont="1" applyFill="1" applyAlignment="1">
      <alignment vertical="center" wrapText="1"/>
    </xf>
    <xf numFmtId="0" fontId="201" fillId="33" borderId="135" xfId="0" applyFont="1" applyFill="1" applyBorder="1" applyAlignment="1">
      <alignment wrapText="1"/>
    </xf>
    <xf numFmtId="241" fontId="323" fillId="33" borderId="0" xfId="55772" applyNumberFormat="1" applyFont="1" applyFill="1"/>
    <xf numFmtId="210" fontId="24" fillId="33" borderId="124" xfId="55773" applyNumberFormat="1" applyFont="1" applyFill="1" applyBorder="1" applyAlignment="1">
      <alignment horizontal="right"/>
    </xf>
    <xf numFmtId="43" fontId="24" fillId="33" borderId="124" xfId="53194" applyFont="1" applyFill="1" applyBorder="1" applyAlignment="1">
      <alignment horizontal="right"/>
    </xf>
    <xf numFmtId="0" fontId="24" fillId="33" borderId="0" xfId="0" quotePrefix="1" applyFont="1" applyFill="1" applyAlignment="1">
      <alignment horizontal="right" vertical="center"/>
    </xf>
    <xf numFmtId="0" fontId="211" fillId="33" borderId="0" xfId="0" applyFont="1" applyFill="1" applyAlignment="1">
      <alignment horizontal="right" vertical="center" wrapText="1"/>
    </xf>
    <xf numFmtId="0" fontId="211" fillId="33" borderId="135" xfId="0" applyFont="1" applyFill="1" applyBorder="1" applyAlignment="1">
      <alignment horizontal="right" vertical="center" wrapText="1"/>
    </xf>
    <xf numFmtId="0" fontId="211" fillId="0" borderId="0" xfId="0" applyFont="1" applyAlignment="1">
      <alignment horizontal="right" vertical="center" wrapText="1"/>
    </xf>
    <xf numFmtId="0" fontId="290" fillId="33" borderId="0" xfId="0" applyFont="1" applyFill="1"/>
    <xf numFmtId="3" fontId="21" fillId="33" borderId="0" xfId="53194" applyNumberFormat="1" applyFont="1" applyFill="1" applyBorder="1" applyAlignment="1"/>
    <xf numFmtId="3" fontId="176" fillId="33" borderId="0" xfId="53194" applyNumberFormat="1" applyFont="1" applyFill="1" applyBorder="1" applyAlignment="1"/>
    <xf numFmtId="3" fontId="21" fillId="33" borderId="135" xfId="53194" applyNumberFormat="1" applyFont="1" applyFill="1" applyBorder="1" applyAlignment="1"/>
    <xf numFmtId="3" fontId="21" fillId="33" borderId="124" xfId="53194" applyNumberFormat="1" applyFont="1" applyFill="1" applyBorder="1" applyAlignment="1"/>
    <xf numFmtId="3" fontId="21" fillId="0" borderId="0" xfId="55767" applyFont="1" applyFill="1" applyBorder="1" applyAlignment="1">
      <protection locked="0"/>
    </xf>
    <xf numFmtId="3" fontId="176" fillId="33" borderId="0" xfId="53194" applyNumberFormat="1" applyFont="1" applyFill="1" applyBorder="1" applyAlignment="1">
      <alignment wrapText="1"/>
    </xf>
    <xf numFmtId="3" fontId="21" fillId="33" borderId="0" xfId="53194" applyNumberFormat="1" applyFont="1" applyFill="1" applyBorder="1" applyAlignment="1">
      <alignment wrapText="1"/>
    </xf>
    <xf numFmtId="3" fontId="324" fillId="33" borderId="0" xfId="0" applyNumberFormat="1" applyFont="1" applyFill="1"/>
    <xf numFmtId="3" fontId="325" fillId="33" borderId="0" xfId="0" applyNumberFormat="1" applyFont="1" applyFill="1"/>
    <xf numFmtId="3" fontId="21" fillId="33" borderId="0" xfId="53194" applyNumberFormat="1" applyFont="1" applyFill="1" applyAlignment="1"/>
    <xf numFmtId="3" fontId="324" fillId="33" borderId="0" xfId="0" applyNumberFormat="1" applyFont="1" applyFill="1" applyAlignment="1">
      <alignment wrapText="1"/>
    </xf>
    <xf numFmtId="3" fontId="325" fillId="33" borderId="0" xfId="0" applyNumberFormat="1" applyFont="1" applyFill="1" applyAlignment="1">
      <alignment wrapText="1"/>
    </xf>
    <xf numFmtId="3" fontId="28" fillId="33" borderId="0" xfId="0" applyNumberFormat="1" applyFont="1" applyFill="1" applyAlignment="1">
      <alignment wrapText="1"/>
    </xf>
    <xf numFmtId="3" fontId="28" fillId="33" borderId="124" xfId="0" applyNumberFormat="1" applyFont="1" applyFill="1" applyBorder="1"/>
    <xf numFmtId="169" fontId="21" fillId="33" borderId="0" xfId="53194" applyNumberFormat="1" applyFont="1" applyFill="1" applyBorder="1" applyAlignment="1">
      <alignment wrapText="1"/>
    </xf>
    <xf numFmtId="169" fontId="21" fillId="33" borderId="0" xfId="53194" applyNumberFormat="1" applyFont="1" applyFill="1" applyBorder="1" applyAlignment="1"/>
    <xf numFmtId="169" fontId="176" fillId="33" borderId="0" xfId="53194" applyNumberFormat="1" applyFont="1" applyFill="1" applyBorder="1" applyAlignment="1"/>
    <xf numFmtId="169" fontId="176" fillId="0" borderId="0" xfId="53194" applyNumberFormat="1" applyFont="1" applyFill="1" applyBorder="1" applyAlignment="1"/>
    <xf numFmtId="169" fontId="176" fillId="33" borderId="0" xfId="53194" applyNumberFormat="1" applyFont="1" applyFill="1" applyBorder="1" applyAlignment="1">
      <alignment wrapText="1"/>
    </xf>
    <xf numFmtId="169" fontId="21" fillId="33" borderId="0" xfId="53194" applyNumberFormat="1" applyFont="1" applyFill="1" applyAlignment="1"/>
    <xf numFmtId="169" fontId="21" fillId="33" borderId="124" xfId="53194" applyNumberFormat="1" applyFont="1" applyFill="1" applyBorder="1" applyAlignment="1"/>
    <xf numFmtId="276" fontId="21" fillId="33" borderId="0" xfId="53194" applyNumberFormat="1" applyFont="1" applyFill="1" applyBorder="1" applyAlignment="1">
      <alignment horizontal="right"/>
    </xf>
    <xf numFmtId="276" fontId="21" fillId="33" borderId="124" xfId="53194" applyNumberFormat="1" applyFont="1" applyFill="1" applyBorder="1" applyAlignment="1">
      <alignment horizontal="right"/>
    </xf>
    <xf numFmtId="3" fontId="21" fillId="33" borderId="124" xfId="0" applyNumberFormat="1" applyFont="1" applyFill="1" applyBorder="1"/>
    <xf numFmtId="3" fontId="21" fillId="33" borderId="0" xfId="0" applyNumberFormat="1" applyFont="1" applyFill="1" applyAlignment="1">
      <alignment wrapText="1"/>
    </xf>
    <xf numFmtId="283" fontId="21" fillId="33" borderId="0" xfId="0" applyNumberFormat="1" applyFont="1" applyFill="1"/>
    <xf numFmtId="283" fontId="176" fillId="33" borderId="0" xfId="0" applyNumberFormat="1" applyFont="1" applyFill="1"/>
    <xf numFmtId="283" fontId="21" fillId="33" borderId="124" xfId="0" applyNumberFormat="1" applyFont="1" applyFill="1" applyBorder="1"/>
    <xf numFmtId="0" fontId="24" fillId="0" borderId="115" xfId="0" quotePrefix="1" applyFont="1" applyBorder="1" applyAlignment="1">
      <alignment vertical="center" wrapText="1"/>
    </xf>
    <xf numFmtId="283" fontId="21" fillId="33" borderId="116" xfId="0" applyNumberFormat="1" applyFont="1" applyFill="1" applyBorder="1" applyAlignment="1">
      <alignment vertical="center"/>
    </xf>
    <xf numFmtId="3" fontId="21" fillId="33" borderId="116" xfId="53194" applyNumberFormat="1" applyFont="1" applyFill="1" applyBorder="1" applyAlignment="1"/>
    <xf numFmtId="3" fontId="28" fillId="33" borderId="116" xfId="0" applyNumberFormat="1" applyFont="1" applyFill="1" applyBorder="1"/>
    <xf numFmtId="169" fontId="21" fillId="33" borderId="116" xfId="53194" applyNumberFormat="1" applyFont="1" applyFill="1" applyBorder="1" applyAlignment="1"/>
    <xf numFmtId="177" fontId="24" fillId="33" borderId="116" xfId="55773" applyNumberFormat="1" applyFont="1" applyFill="1" applyBorder="1"/>
    <xf numFmtId="177" fontId="24" fillId="33" borderId="135" xfId="55773" applyNumberFormat="1" applyFont="1" applyFill="1" applyBorder="1"/>
    <xf numFmtId="43" fontId="24" fillId="33" borderId="0" xfId="55772" applyFont="1" applyFill="1" applyAlignment="1">
      <alignment vertical="center" wrapText="1"/>
    </xf>
    <xf numFmtId="178" fontId="211" fillId="33" borderId="0" xfId="0" applyNumberFormat="1" applyFont="1" applyFill="1" applyAlignment="1">
      <alignment horizontal="right" vertical="center" wrapText="1"/>
    </xf>
    <xf numFmtId="178" fontId="211" fillId="0" borderId="0" xfId="0" applyNumberFormat="1" applyFont="1" applyAlignment="1">
      <alignment horizontal="right" vertical="center" wrapText="1"/>
    </xf>
    <xf numFmtId="178" fontId="211" fillId="33" borderId="135" xfId="0" applyNumberFormat="1" applyFont="1" applyFill="1" applyBorder="1" applyAlignment="1">
      <alignment horizontal="right" vertical="center" wrapText="1"/>
    </xf>
    <xf numFmtId="3" fontId="176" fillId="33" borderId="135" xfId="0" applyNumberFormat="1" applyFont="1" applyFill="1" applyBorder="1"/>
    <xf numFmtId="257" fontId="24" fillId="33" borderId="0" xfId="53194" applyNumberFormat="1" applyFont="1" applyFill="1" applyBorder="1" applyAlignment="1">
      <alignment horizontal="right"/>
    </xf>
    <xf numFmtId="276" fontId="21" fillId="33" borderId="0" xfId="0" applyNumberFormat="1" applyFont="1" applyFill="1"/>
    <xf numFmtId="177" fontId="24" fillId="33" borderId="116" xfId="0" applyNumberFormat="1" applyFont="1" applyFill="1" applyBorder="1"/>
    <xf numFmtId="177" fontId="24" fillId="33" borderId="135" xfId="0" applyNumberFormat="1" applyFont="1" applyFill="1" applyBorder="1"/>
    <xf numFmtId="177" fontId="21" fillId="33" borderId="0" xfId="55773" applyNumberFormat="1" applyFont="1" applyFill="1" applyAlignment="1">
      <alignment vertical="center" wrapText="1"/>
    </xf>
    <xf numFmtId="177" fontId="21" fillId="33" borderId="116" xfId="55773" applyNumberFormat="1" applyFont="1" applyFill="1" applyBorder="1" applyAlignment="1">
      <alignment vertical="center" wrapText="1"/>
    </xf>
    <xf numFmtId="177" fontId="21" fillId="33" borderId="116" xfId="55773" applyNumberFormat="1" applyFont="1" applyFill="1" applyBorder="1" applyAlignment="1">
      <alignment vertical="center"/>
    </xf>
    <xf numFmtId="177" fontId="21" fillId="33" borderId="0" xfId="55773" applyNumberFormat="1" applyFont="1" applyFill="1" applyBorder="1" applyAlignment="1">
      <alignment vertical="center"/>
    </xf>
    <xf numFmtId="177" fontId="21" fillId="33" borderId="0" xfId="55773" applyNumberFormat="1" applyFont="1" applyFill="1" applyAlignment="1">
      <alignment vertical="center"/>
    </xf>
    <xf numFmtId="177" fontId="24" fillId="0" borderId="0" xfId="55773" applyNumberFormat="1" applyFont="1" applyAlignment="1">
      <alignment vertical="center" wrapText="1"/>
    </xf>
    <xf numFmtId="177" fontId="292" fillId="33" borderId="0" xfId="0" applyNumberFormat="1" applyFont="1" applyFill="1" applyAlignment="1">
      <alignment vertical="center" wrapText="1"/>
    </xf>
    <xf numFmtId="177" fontId="21" fillId="0" borderId="0" xfId="55773" applyNumberFormat="1" applyFont="1" applyAlignment="1">
      <alignment vertical="center" wrapText="1"/>
    </xf>
    <xf numFmtId="177" fontId="21" fillId="140" borderId="0" xfId="55773" applyNumberFormat="1" applyFont="1" applyFill="1" applyAlignment="1">
      <alignment vertical="center" wrapText="1"/>
    </xf>
    <xf numFmtId="177" fontId="21" fillId="33" borderId="135" xfId="55773" applyNumberFormat="1" applyFont="1" applyFill="1" applyBorder="1" applyAlignment="1">
      <alignment vertical="center" wrapText="1"/>
    </xf>
    <xf numFmtId="177" fontId="21" fillId="140" borderId="135" xfId="55773" applyNumberFormat="1" applyFont="1" applyFill="1" applyBorder="1" applyAlignment="1">
      <alignment vertical="center" wrapText="1"/>
    </xf>
    <xf numFmtId="177" fontId="21" fillId="33" borderId="135" xfId="55773" applyNumberFormat="1" applyFont="1" applyFill="1" applyBorder="1" applyAlignment="1">
      <alignment vertical="center"/>
    </xf>
    <xf numFmtId="0" fontId="315" fillId="33" borderId="0" xfId="0" applyFont="1" applyFill="1" applyAlignment="1">
      <alignment horizontal="left" vertical="top"/>
    </xf>
    <xf numFmtId="258" fontId="176" fillId="33" borderId="0" xfId="35974" applyNumberFormat="1" applyFont="1" applyFill="1" applyAlignment="1">
      <alignment horizontal="right"/>
    </xf>
    <xf numFmtId="259" fontId="176" fillId="33" borderId="0" xfId="35974" applyNumberFormat="1" applyFont="1" applyFill="1" applyAlignment="1">
      <alignment horizontal="right"/>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1"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1"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239" fontId="24" fillId="0" borderId="110" xfId="8454" applyNumberFormat="1" applyFont="1" applyBorder="1" applyAlignment="1" applyProtection="1">
      <alignment horizontal="left" vertical="top" wrapText="1"/>
      <protection locked="0"/>
    </xf>
    <xf numFmtId="3" fontId="24" fillId="0" borderId="110" xfId="8454" applyNumberFormat="1" applyFont="1" applyBorder="1" applyAlignment="1" applyProtection="1">
      <alignment horizontal="right" vertical="top"/>
      <protection locked="0"/>
    </xf>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3" fontId="21" fillId="0" borderId="113" xfId="8454" applyNumberFormat="1" applyFont="1" applyBorder="1" applyAlignment="1" applyProtection="1">
      <alignment horizontal="right" vertical="top"/>
      <protection locked="0"/>
    </xf>
    <xf numFmtId="3" fontId="24" fillId="33" borderId="110" xfId="8454" applyNumberFormat="1" applyFont="1" applyFill="1" applyBorder="1" applyAlignment="1" applyProtection="1">
      <alignment horizontal="right" vertical="top"/>
      <protection locked="0"/>
    </xf>
    <xf numFmtId="3" fontId="24" fillId="0" borderId="119" xfId="8454" applyNumberFormat="1" applyFont="1" applyBorder="1" applyAlignment="1" applyProtection="1">
      <alignment horizontal="right" vertical="top"/>
      <protection locked="0"/>
    </xf>
    <xf numFmtId="3" fontId="24" fillId="0" borderId="120" xfId="8454" applyNumberFormat="1" applyFont="1" applyBorder="1" applyAlignment="1" applyProtection="1">
      <alignment horizontal="right" vertical="top"/>
      <protection locked="0"/>
    </xf>
    <xf numFmtId="3" fontId="24" fillId="0" borderId="111"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3" fontId="24" fillId="33" borderId="113" xfId="8454" applyNumberFormat="1"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4" xfId="0" applyFont="1" applyBorder="1" applyAlignment="1">
      <alignment horizontal="right" vertical="center" wrapText="1"/>
    </xf>
    <xf numFmtId="284" fontId="26" fillId="0" borderId="0" xfId="8454" applyNumberFormat="1" applyFont="1" applyProtection="1">
      <protection locked="0"/>
    </xf>
    <xf numFmtId="210" fontId="26" fillId="0" borderId="0" xfId="8454" applyNumberFormat="1" applyFont="1" applyProtection="1">
      <protection locked="0"/>
    </xf>
    <xf numFmtId="0" fontId="24" fillId="0" borderId="0" xfId="8454" applyFont="1" applyAlignment="1">
      <alignment horizontal="center"/>
    </xf>
    <xf numFmtId="0" fontId="24" fillId="0" borderId="0" xfId="8454" applyFont="1" applyAlignment="1" applyProtection="1">
      <alignment horizontal="center"/>
      <protection locked="0"/>
    </xf>
    <xf numFmtId="1" fontId="26" fillId="0" borderId="0" xfId="8454" applyNumberFormat="1" applyFont="1" applyAlignment="1" applyProtection="1">
      <alignment horizontal="center"/>
      <protection locked="0"/>
    </xf>
    <xf numFmtId="1" fontId="24" fillId="0" borderId="0" xfId="8454" applyNumberFormat="1" applyFont="1" applyAlignment="1">
      <alignment horizontal="center"/>
    </xf>
    <xf numFmtId="0" fontId="208" fillId="0" borderId="110" xfId="8454" applyFont="1" applyBorder="1" applyAlignment="1" applyProtection="1">
      <alignment horizontal="right" vertical="top"/>
      <protection locked="0"/>
    </xf>
    <xf numFmtId="2" fontId="24" fillId="0" borderId="135" xfId="0" applyNumberFormat="1" applyFont="1" applyBorder="1"/>
    <xf numFmtId="0" fontId="101" fillId="0" borderId="0" xfId="0" applyFont="1" applyAlignment="1">
      <alignment horizontal="right" vertical="top"/>
    </xf>
    <xf numFmtId="0" fontId="18" fillId="0" borderId="0" xfId="0" applyFont="1" applyAlignment="1">
      <alignment horizontal="left"/>
    </xf>
    <xf numFmtId="245" fontId="361" fillId="0" borderId="135" xfId="35974" applyNumberFormat="1" applyFont="1" applyBorder="1" applyAlignment="1">
      <alignment horizontal="right"/>
    </xf>
    <xf numFmtId="170" fontId="361" fillId="0" borderId="0" xfId="35974" applyNumberFormat="1" applyFont="1" applyAlignment="1">
      <alignment horizontal="right" vertical="center"/>
    </xf>
    <xf numFmtId="170" fontId="361" fillId="33" borderId="124" xfId="35974" applyNumberFormat="1" applyFont="1" applyFill="1" applyBorder="1" applyAlignment="1">
      <alignment horizontal="right" vertical="center"/>
    </xf>
    <xf numFmtId="170" fontId="361" fillId="0" borderId="0" xfId="35974" applyNumberFormat="1" applyFont="1" applyAlignment="1">
      <alignment horizontal="right"/>
    </xf>
    <xf numFmtId="170" fontId="361" fillId="0" borderId="124" xfId="35974" applyNumberFormat="1" applyFont="1" applyBorder="1" applyAlignment="1">
      <alignment horizontal="right" vertical="center"/>
    </xf>
    <xf numFmtId="258" fontId="361" fillId="0" borderId="0" xfId="35974" applyNumberFormat="1" applyFont="1" applyAlignment="1">
      <alignment horizontal="right" vertical="center"/>
    </xf>
    <xf numFmtId="258" fontId="361" fillId="0" borderId="135" xfId="35974" applyNumberFormat="1" applyFont="1" applyBorder="1" applyAlignment="1">
      <alignment horizontal="right" vertical="center"/>
    </xf>
    <xf numFmtId="245" fontId="361" fillId="0" borderId="135" xfId="35974" quotePrefix="1" applyNumberFormat="1" applyFont="1" applyBorder="1" applyAlignment="1">
      <alignment horizontal="right"/>
    </xf>
    <xf numFmtId="2" fontId="362" fillId="0" borderId="0" xfId="0" applyNumberFormat="1" applyFont="1" applyAlignment="1">
      <alignment horizontal="right" vertical="top" wrapText="1"/>
    </xf>
    <xf numFmtId="259" fontId="362" fillId="0" borderId="0" xfId="0" applyNumberFormat="1" applyFont="1" applyAlignment="1">
      <alignment horizontal="right" vertical="top" wrapText="1"/>
    </xf>
    <xf numFmtId="259" fontId="362" fillId="33" borderId="0" xfId="0" applyNumberFormat="1" applyFont="1" applyFill="1" applyAlignment="1">
      <alignment horizontal="right" vertical="top" wrapText="1"/>
    </xf>
    <xf numFmtId="255" fontId="362" fillId="0" borderId="0" xfId="0" applyNumberFormat="1" applyFont="1" applyAlignment="1">
      <alignment horizontal="right" vertical="top" wrapText="1"/>
    </xf>
    <xf numFmtId="259" fontId="363" fillId="0" borderId="0" xfId="0" applyNumberFormat="1" applyFont="1" applyAlignment="1">
      <alignment horizontal="right" vertical="top" wrapText="1"/>
    </xf>
    <xf numFmtId="3" fontId="362" fillId="117" borderId="0" xfId="0" applyNumberFormat="1" applyFont="1" applyFill="1" applyAlignment="1">
      <alignment vertical="top" wrapText="1"/>
    </xf>
    <xf numFmtId="0" fontId="362" fillId="117" borderId="0" xfId="0" applyFont="1" applyFill="1" applyAlignment="1">
      <alignment vertical="top" wrapText="1"/>
    </xf>
    <xf numFmtId="174" fontId="362" fillId="0" borderId="0" xfId="0" applyNumberFormat="1" applyFont="1" applyAlignment="1">
      <alignment horizontal="right" vertical="top" wrapText="1"/>
    </xf>
    <xf numFmtId="245" fontId="361" fillId="0" borderId="135" xfId="35974" quotePrefix="1" applyNumberFormat="1" applyFont="1" applyBorder="1" applyAlignment="1">
      <alignment horizontal="right" vertical="center"/>
    </xf>
    <xf numFmtId="174" fontId="363" fillId="0" borderId="0" xfId="0" applyNumberFormat="1" applyFont="1" applyAlignment="1">
      <alignment horizontal="right" vertical="top" wrapText="1"/>
    </xf>
    <xf numFmtId="174" fontId="364" fillId="33" borderId="0" xfId="0" applyNumberFormat="1" applyFont="1" applyFill="1" applyAlignment="1">
      <alignment horizontal="right" vertical="top" wrapText="1"/>
    </xf>
    <xf numFmtId="245" fontId="361" fillId="0" borderId="135" xfId="35974" applyNumberFormat="1" applyFont="1" applyBorder="1" applyAlignment="1">
      <alignment horizontal="right" vertical="center"/>
    </xf>
    <xf numFmtId="3" fontId="362" fillId="33" borderId="135" xfId="0" applyNumberFormat="1" applyFont="1" applyFill="1" applyBorder="1"/>
    <xf numFmtId="3" fontId="362" fillId="33" borderId="0" xfId="0" applyNumberFormat="1" applyFont="1" applyFill="1"/>
    <xf numFmtId="3" fontId="364" fillId="33" borderId="135" xfId="0" applyNumberFormat="1" applyFont="1" applyFill="1" applyBorder="1"/>
    <xf numFmtId="0" fontId="362" fillId="33" borderId="0" xfId="0" applyFont="1" applyFill="1"/>
    <xf numFmtId="169" fontId="361" fillId="0" borderId="0" xfId="35974" applyNumberFormat="1" applyFont="1" applyAlignment="1">
      <alignment horizontal="right"/>
    </xf>
    <xf numFmtId="3" fontId="361" fillId="0" borderId="0" xfId="0" applyNumberFormat="1" applyFont="1"/>
    <xf numFmtId="169" fontId="365" fillId="0" borderId="0" xfId="35974" applyNumberFormat="1" applyFont="1" applyAlignment="1">
      <alignment horizontal="right"/>
    </xf>
    <xf numFmtId="245" fontId="361" fillId="0" borderId="0" xfId="35974" quotePrefix="1" applyNumberFormat="1" applyFont="1" applyAlignment="1">
      <alignment horizontal="right"/>
    </xf>
    <xf numFmtId="245" fontId="361" fillId="0" borderId="0" xfId="35974" applyNumberFormat="1" applyFont="1" applyAlignment="1">
      <alignment horizontal="right"/>
    </xf>
    <xf numFmtId="49" fontId="21" fillId="0" borderId="135" xfId="35974" quotePrefix="1" applyNumberFormat="1" applyFont="1" applyBorder="1" applyAlignment="1">
      <alignment horizontal="right"/>
    </xf>
    <xf numFmtId="245" fontId="361" fillId="0" borderId="0" xfId="35974" applyNumberFormat="1" applyFont="1" applyAlignment="1">
      <alignment horizontal="right" vertical="center"/>
    </xf>
    <xf numFmtId="245" fontId="361" fillId="0" borderId="0" xfId="35974" quotePrefix="1" applyNumberFormat="1" applyFont="1" applyAlignment="1">
      <alignment horizontal="right" vertical="center"/>
    </xf>
    <xf numFmtId="174" fontId="362" fillId="33" borderId="0" xfId="0" applyNumberFormat="1" applyFont="1" applyFill="1" applyAlignment="1">
      <alignment horizontal="left" vertical="top" wrapText="1"/>
    </xf>
    <xf numFmtId="174" fontId="362" fillId="33" borderId="116" xfId="0" applyNumberFormat="1" applyFont="1" applyFill="1" applyBorder="1" applyAlignment="1">
      <alignment horizontal="left" vertical="top" wrapText="1"/>
    </xf>
    <xf numFmtId="258" fontId="366" fillId="0" borderId="0" xfId="35974" applyNumberFormat="1" applyFont="1" applyAlignment="1">
      <alignment horizontal="right"/>
    </xf>
    <xf numFmtId="258" fontId="365" fillId="0" borderId="0" xfId="35974" applyNumberFormat="1" applyFont="1" applyAlignment="1">
      <alignment horizontal="right"/>
    </xf>
    <xf numFmtId="258" fontId="367" fillId="0" borderId="0" xfId="35974" applyNumberFormat="1" applyFont="1" applyAlignment="1">
      <alignment horizontal="right"/>
    </xf>
    <xf numFmtId="258" fontId="361" fillId="0" borderId="0" xfId="35974" applyNumberFormat="1" applyFont="1" applyAlignment="1">
      <alignment horizontal="right"/>
    </xf>
    <xf numFmtId="0" fontId="361" fillId="0" borderId="0" xfId="35681" applyFont="1" applyAlignment="1">
      <alignment horizontal="right"/>
    </xf>
    <xf numFmtId="0" fontId="21" fillId="0" borderId="0" xfId="35681" quotePrefix="1" applyFont="1" applyFill="1" applyBorder="1" applyAlignment="1">
      <alignment horizontal="right"/>
    </xf>
    <xf numFmtId="169" fontId="361" fillId="0" borderId="0" xfId="55772" applyNumberFormat="1" applyFont="1" applyAlignment="1">
      <alignment horizontal="right" vertical="center" wrapText="1"/>
    </xf>
    <xf numFmtId="170" fontId="362" fillId="0" borderId="0" xfId="0" applyNumberFormat="1" applyFont="1"/>
    <xf numFmtId="0" fontId="101" fillId="0" borderId="0" xfId="35680" applyFont="1" applyAlignment="1">
      <alignment vertical="top"/>
    </xf>
    <xf numFmtId="1" fontId="24" fillId="0" borderId="113" xfId="8454" applyNumberFormat="1" applyFont="1" applyBorder="1" applyAlignment="1" applyProtection="1">
      <alignment horizontal="right" vertical="top"/>
      <protection locked="0"/>
    </xf>
    <xf numFmtId="3" fontId="26" fillId="0" borderId="0" xfId="8454" applyNumberFormat="1" applyFont="1" applyProtection="1">
      <protection locked="0"/>
    </xf>
    <xf numFmtId="259" fontId="350" fillId="0" borderId="0" xfId="0" applyNumberFormat="1" applyFont="1" applyAlignment="1">
      <alignment horizontal="right" vertical="top" wrapText="1"/>
    </xf>
    <xf numFmtId="0" fontId="368" fillId="0" borderId="110" xfId="8454" applyFont="1" applyBorder="1" applyAlignment="1" applyProtection="1">
      <alignment horizontal="right" vertical="top"/>
      <protection locked="0"/>
    </xf>
    <xf numFmtId="3" fontId="362" fillId="0" borderId="110" xfId="8454" applyNumberFormat="1" applyFont="1" applyBorder="1" applyAlignment="1" applyProtection="1">
      <alignment horizontal="right" vertical="top"/>
      <protection locked="0"/>
    </xf>
    <xf numFmtId="259" fontId="361" fillId="0" borderId="0" xfId="0" applyNumberFormat="1" applyFont="1" applyAlignment="1">
      <alignment horizontal="right" vertical="top" wrapText="1"/>
    </xf>
    <xf numFmtId="0" fontId="346" fillId="0" borderId="0" xfId="0" applyFont="1" applyAlignment="1">
      <alignment vertical="top" wrapText="1"/>
    </xf>
    <xf numFmtId="0" fontId="210" fillId="0" borderId="0" xfId="0" applyFont="1" applyAlignment="1">
      <alignment horizontal="center" vertical="top"/>
    </xf>
    <xf numFmtId="0" fontId="209" fillId="0" borderId="0" xfId="0" applyFont="1" applyAlignment="1">
      <alignment vertical="top"/>
    </xf>
    <xf numFmtId="0" fontId="208" fillId="0" borderId="0" xfId="0" applyFont="1" applyAlignment="1">
      <alignment horizontal="center" vertical="top"/>
    </xf>
    <xf numFmtId="0" fontId="210" fillId="0" borderId="0" xfId="0" applyFont="1" applyAlignment="1">
      <alignment vertical="top"/>
    </xf>
    <xf numFmtId="0" fontId="209" fillId="0" borderId="0" xfId="0" applyFont="1" applyAlignment="1">
      <alignment horizontal="left" vertical="top"/>
    </xf>
    <xf numFmtId="0" fontId="74" fillId="0" borderId="0" xfId="0" applyFont="1" applyAlignment="1">
      <alignment vertical="top"/>
    </xf>
    <xf numFmtId="0" fontId="281" fillId="0" borderId="0" xfId="0" applyFont="1" applyAlignment="1">
      <alignment vertical="top"/>
    </xf>
    <xf numFmtId="0" fontId="361" fillId="0" borderId="0" xfId="0" applyFont="1" applyAlignment="1" applyProtection="1">
      <alignment horizontal="left" wrapText="1"/>
      <protection locked="0"/>
    </xf>
    <xf numFmtId="0" fontId="361" fillId="0" borderId="0" xfId="0" applyFont="1" applyAlignment="1" applyProtection="1">
      <alignment wrapText="1"/>
      <protection locked="0"/>
    </xf>
    <xf numFmtId="0" fontId="361" fillId="0" borderId="124" xfId="0" applyFont="1" applyBorder="1" applyAlignment="1" applyProtection="1">
      <alignment wrapText="1"/>
      <protection locked="0"/>
    </xf>
    <xf numFmtId="0" fontId="361" fillId="0" borderId="0" xfId="0" applyFont="1" applyAlignment="1" applyProtection="1">
      <alignment horizontal="left" wrapText="1" indent="1"/>
      <protection locked="0"/>
    </xf>
    <xf numFmtId="0" fontId="361" fillId="0" borderId="124" xfId="0" applyFont="1" applyBorder="1" applyProtection="1">
      <protection locked="0"/>
    </xf>
    <xf numFmtId="0" fontId="361" fillId="0" borderId="0" xfId="0" applyFont="1" applyProtection="1">
      <protection locked="0"/>
    </xf>
    <xf numFmtId="0" fontId="361" fillId="0" borderId="116" xfId="0" applyFont="1" applyBorder="1" applyProtection="1">
      <protection locked="0"/>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241" fontId="21" fillId="33" borderId="124" xfId="55774" applyNumberFormat="1" applyFont="1" applyFill="1" applyBorder="1" applyAlignment="1" applyProtection="1">
      <alignment horizontal="right"/>
      <protection locked="0"/>
    </xf>
    <xf numFmtId="0" fontId="29" fillId="0" borderId="0" xfId="8454" applyFont="1" applyProtection="1">
      <protection locked="0"/>
    </xf>
    <xf numFmtId="3" fontId="21" fillId="0" borderId="110" xfId="8454" applyNumberFormat="1" applyFont="1" applyBorder="1" applyAlignment="1" applyProtection="1">
      <alignment horizontal="right" vertical="top"/>
      <protection locked="0"/>
    </xf>
    <xf numFmtId="3" fontId="21" fillId="33" borderId="110" xfId="8454" applyNumberFormat="1" applyFont="1" applyFill="1" applyBorder="1" applyAlignment="1" applyProtection="1">
      <alignment horizontal="right" vertical="top"/>
      <protection locked="0"/>
    </xf>
    <xf numFmtId="176"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0" fontId="318" fillId="0" borderId="0" xfId="0" applyFont="1" applyAlignment="1">
      <alignment horizontal="right"/>
    </xf>
    <xf numFmtId="15" fontId="16" fillId="0" borderId="124" xfId="0" quotePrefix="1" applyNumberFormat="1" applyFont="1" applyBorder="1" applyAlignment="1">
      <alignment horizontal="right"/>
    </xf>
    <xf numFmtId="0" fontId="16" fillId="0" borderId="124" xfId="0"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2" fillId="0" borderId="116" xfId="0" applyFont="1" applyBorder="1" applyAlignment="1">
      <alignment horizontal="left" wrapText="1"/>
    </xf>
    <xf numFmtId="0" fontId="24" fillId="0" borderId="0" xfId="0" applyFont="1" applyAlignment="1">
      <alignment horizontal="left"/>
    </xf>
    <xf numFmtId="0" fontId="212" fillId="0" borderId="135" xfId="0" applyFont="1" applyBorder="1" applyAlignment="1">
      <alignment horizontal="left" vertical="center" wrapText="1"/>
    </xf>
    <xf numFmtId="0" fontId="212"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35" xfId="0" applyFont="1" applyBorder="1" applyAlignment="1">
      <alignment horizontal="center"/>
    </xf>
    <xf numFmtId="0" fontId="24" fillId="0" borderId="0" xfId="0" applyFont="1" applyAlignment="1">
      <alignment horizontal="center"/>
    </xf>
    <xf numFmtId="0" fontId="176" fillId="0" borderId="0" xfId="0" applyFont="1" applyAlignment="1" applyProtection="1">
      <alignment horizontal="left" wrapText="1"/>
      <protection locked="0"/>
    </xf>
    <xf numFmtId="0" fontId="21" fillId="0" borderId="0" xfId="0" applyFont="1" applyAlignment="1">
      <alignment vertical="top"/>
    </xf>
    <xf numFmtId="0" fontId="0" fillId="0" borderId="0" xfId="0" applyAlignment="1">
      <alignment vertical="top"/>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35" xfId="0" applyFont="1" applyFill="1" applyBorder="1" applyAlignment="1">
      <alignment horizontal="left" vertical="top"/>
    </xf>
    <xf numFmtId="0" fontId="0" fillId="0" borderId="135" xfId="0" applyBorder="1" applyAlignment="1">
      <alignment vertical="top"/>
    </xf>
    <xf numFmtId="0" fontId="24" fillId="33" borderId="0" xfId="0" applyFont="1" applyFill="1" applyAlignment="1">
      <alignment horizontal="left" vertical="top" wrapText="1"/>
    </xf>
    <xf numFmtId="0" fontId="24" fillId="0" borderId="135" xfId="0" applyFont="1" applyBorder="1" applyAlignment="1">
      <alignment horizontal="center" vertical="center" wrapText="1"/>
    </xf>
    <xf numFmtId="0" fontId="0" fillId="0" borderId="135" xfId="0" applyBorder="1" applyAlignment="1">
      <alignment horizontal="center" vertical="center" wrapText="1"/>
    </xf>
    <xf numFmtId="0" fontId="24"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0" borderId="0" xfId="0" applyFont="1" applyAlignment="1">
      <alignment horizontal="left" vertical="center" wrapText="1"/>
    </xf>
    <xf numFmtId="0" fontId="212" fillId="0" borderId="135" xfId="0" applyFont="1" applyBorder="1"/>
    <xf numFmtId="0" fontId="169" fillId="0" borderId="0" xfId="0" applyFont="1"/>
    <xf numFmtId="0" fontId="0" fillId="0" borderId="0" xfId="0" applyAlignment="1">
      <alignment wrapText="1"/>
    </xf>
    <xf numFmtId="0" fontId="24" fillId="33" borderId="135" xfId="0" applyFont="1" applyFill="1" applyBorder="1" applyAlignment="1">
      <alignment horizontal="center" vertical="center" wrapText="1"/>
    </xf>
    <xf numFmtId="0" fontId="24" fillId="33" borderId="135"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11" fillId="33" borderId="135" xfId="0" applyFont="1" applyFill="1" applyBorder="1" applyAlignment="1">
      <alignment horizontal="left" wrapText="1"/>
    </xf>
    <xf numFmtId="0" fontId="0" fillId="0" borderId="135" xfId="0" applyBorder="1" applyAlignment="1">
      <alignment wrapText="1"/>
    </xf>
    <xf numFmtId="0" fontId="280" fillId="0" borderId="0" xfId="0" applyFont="1" applyAlignment="1">
      <alignment vertical="center"/>
    </xf>
    <xf numFmtId="0" fontId="21" fillId="0" borderId="0" xfId="0" applyFont="1" applyAlignment="1">
      <alignment vertical="center" wrapText="1"/>
    </xf>
    <xf numFmtId="0" fontId="211" fillId="33" borderId="135" xfId="0" applyFont="1" applyFill="1" applyBorder="1" applyAlignment="1">
      <alignment horizontal="left" vertical="center" wrapText="1"/>
    </xf>
    <xf numFmtId="0" fontId="0" fillId="0" borderId="135" xfId="0" applyBorder="1" applyAlignment="1">
      <alignment vertical="center" wrapText="1"/>
    </xf>
    <xf numFmtId="0" fontId="20" fillId="0" borderId="0" xfId="0" applyFont="1" applyAlignment="1">
      <alignment horizontal="left" vertical="center"/>
    </xf>
    <xf numFmtId="0" fontId="0" fillId="0" borderId="135" xfId="0" applyBorder="1" applyAlignment="1">
      <alignment horizontal="center"/>
    </xf>
    <xf numFmtId="0" fontId="212" fillId="0" borderId="0" xfId="0" applyFont="1" applyAlignment="1">
      <alignment horizontal="left" vertical="top" wrapText="1"/>
    </xf>
    <xf numFmtId="0" fontId="26" fillId="33" borderId="124" xfId="0" applyFont="1" applyFill="1" applyBorder="1" applyAlignment="1">
      <alignment horizontal="left"/>
    </xf>
    <xf numFmtId="0" fontId="200" fillId="0" borderId="124" xfId="0" applyFont="1" applyBorder="1"/>
    <xf numFmtId="0" fontId="21" fillId="0" borderId="135" xfId="0" applyFont="1" applyBorder="1" applyAlignment="1">
      <alignment horizontal="center" vertical="center" wrapText="1"/>
    </xf>
    <xf numFmtId="0" fontId="21" fillId="0" borderId="135" xfId="0" applyFont="1" applyBorder="1" applyAlignment="1">
      <alignment horizontal="center" vertical="center"/>
    </xf>
    <xf numFmtId="0" fontId="74" fillId="0" borderId="135" xfId="0" applyFont="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6" fillId="33" borderId="124" xfId="0" applyFont="1" applyFill="1" applyBorder="1" applyAlignment="1">
      <alignment vertical="top"/>
    </xf>
    <xf numFmtId="0" fontId="200" fillId="0" borderId="124" xfId="0" applyFont="1" applyBorder="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35" xfId="0" applyFont="1" applyBorder="1" applyAlignment="1">
      <alignment horizontal="center" vertical="top"/>
    </xf>
    <xf numFmtId="0" fontId="169" fillId="0" borderId="0" xfId="0" applyFont="1" applyAlignment="1">
      <alignment horizontal="center" vertical="center" wrapText="1"/>
    </xf>
    <xf numFmtId="0" fontId="169" fillId="0" borderId="135" xfId="0" applyFont="1" applyBorder="1" applyAlignment="1">
      <alignment horizontal="center" vertical="center" wrapText="1"/>
    </xf>
    <xf numFmtId="0" fontId="24" fillId="0" borderId="124" xfId="0" applyFont="1" applyBorder="1" applyAlignment="1">
      <alignment horizontal="center" vertical="center" wrapText="1"/>
    </xf>
    <xf numFmtId="0" fontId="212" fillId="33" borderId="135" xfId="0" applyFont="1" applyFill="1" applyBorder="1" applyAlignment="1">
      <alignment horizontal="left" vertical="center"/>
    </xf>
    <xf numFmtId="0" fontId="0" fillId="0" borderId="135"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4" fillId="0" borderId="0" xfId="0" applyFont="1" applyAlignment="1">
      <alignment horizontal="center" vertical="center" wrapText="1"/>
    </xf>
    <xf numFmtId="0" fontId="212" fillId="33" borderId="135" xfId="0" applyFont="1" applyFill="1" applyBorder="1" applyAlignment="1">
      <alignment horizontal="left" vertical="top"/>
    </xf>
    <xf numFmtId="0" fontId="0" fillId="0" borderId="135" xfId="0" applyBorder="1"/>
    <xf numFmtId="0" fontId="26" fillId="0" borderId="124" xfId="0" applyFont="1" applyBorder="1" applyAlignment="1">
      <alignment horizontal="left" vertical="center" wrapText="1"/>
    </xf>
    <xf numFmtId="0" fontId="16" fillId="0" borderId="124" xfId="0" applyFont="1" applyBorder="1" applyAlignment="1">
      <alignment wrapText="1"/>
    </xf>
    <xf numFmtId="0" fontId="169" fillId="0" borderId="124" xfId="0" applyFont="1" applyBorder="1" applyAlignment="1">
      <alignment horizontal="center" vertical="top"/>
    </xf>
    <xf numFmtId="0" fontId="0" fillId="0" borderId="124" xfId="0" applyBorder="1" applyAlignment="1">
      <alignment horizontal="center" vertical="top"/>
    </xf>
    <xf numFmtId="0" fontId="24" fillId="0" borderId="135" xfId="0" applyFont="1" applyBorder="1" applyAlignment="1">
      <alignment horizontal="center" vertical="top" wrapText="1"/>
    </xf>
    <xf numFmtId="0" fontId="24" fillId="0" borderId="124"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5" xfId="0" applyFont="1" applyFill="1" applyBorder="1" applyAlignment="1">
      <alignment horizontal="right" vertical="center" wrapText="1"/>
    </xf>
    <xf numFmtId="0" fontId="211" fillId="0" borderId="135" xfId="0" applyFont="1" applyBorder="1"/>
    <xf numFmtId="0" fontId="213" fillId="0" borderId="135" xfId="0" applyFont="1" applyBorder="1"/>
    <xf numFmtId="0" fontId="24" fillId="0" borderId="0" xfId="0" applyFont="1" applyAlignment="1">
      <alignment vertical="top" wrapText="1"/>
    </xf>
    <xf numFmtId="0" fontId="0" fillId="0" borderId="0" xfId="0" applyAlignment="1">
      <alignment vertical="top" wrapText="1"/>
    </xf>
    <xf numFmtId="0" fontId="21" fillId="0" borderId="135" xfId="0" applyFont="1" applyBorder="1" applyAlignment="1">
      <alignment horizontal="center" vertical="top"/>
    </xf>
    <xf numFmtId="0" fontId="169" fillId="0" borderId="0" xfId="0" applyFont="1" applyAlignment="1">
      <alignment horizontal="left" wrapText="1"/>
    </xf>
    <xf numFmtId="49" fontId="21" fillId="124" borderId="124" xfId="0" applyNumberFormat="1" applyFont="1" applyFill="1" applyBorder="1" applyAlignment="1">
      <alignment horizontal="center" vertical="top"/>
    </xf>
    <xf numFmtId="49" fontId="21" fillId="124" borderId="124" xfId="0" applyNumberFormat="1" applyFont="1" applyFill="1" applyBorder="1" applyAlignment="1">
      <alignment horizontal="center" vertical="center"/>
    </xf>
    <xf numFmtId="0" fontId="212" fillId="33" borderId="135" xfId="0" applyFont="1" applyFill="1" applyBorder="1" applyAlignment="1">
      <alignment horizontal="left"/>
    </xf>
    <xf numFmtId="0" fontId="0" fillId="0" borderId="135" xfId="0" applyBorder="1" applyAlignment="1">
      <alignment horizontal="left"/>
    </xf>
    <xf numFmtId="0" fontId="24" fillId="124" borderId="0" xfId="0" applyFont="1" applyFill="1" applyAlignment="1">
      <alignment horizontal="left" vertical="center" wrapText="1" indent="1"/>
    </xf>
    <xf numFmtId="0" fontId="26" fillId="0" borderId="124"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33" borderId="0" xfId="0" applyFont="1" applyFill="1" applyAlignment="1">
      <alignment vertical="center" wrapText="1"/>
    </xf>
    <xf numFmtId="0" fontId="24" fillId="0" borderId="124" xfId="0" applyFont="1" applyBorder="1" applyAlignment="1">
      <alignment horizontal="center"/>
    </xf>
    <xf numFmtId="0" fontId="0" fillId="0" borderId="124" xfId="0" applyBorder="1" applyAlignment="1">
      <alignment horizontal="center"/>
    </xf>
    <xf numFmtId="0" fontId="211" fillId="0" borderId="135" xfId="0" applyFont="1" applyBorder="1" applyAlignment="1">
      <alignment vertical="center"/>
    </xf>
    <xf numFmtId="0" fontId="0" fillId="0" borderId="135" xfId="0" applyBorder="1" applyAlignment="1">
      <alignment horizontal="center" vertical="top"/>
    </xf>
    <xf numFmtId="0" fontId="24" fillId="0" borderId="135" xfId="0" applyFont="1" applyBorder="1" applyAlignment="1">
      <alignment horizontal="center" wrapText="1"/>
    </xf>
    <xf numFmtId="0" fontId="24" fillId="0" borderId="51" xfId="0" applyFont="1" applyBorder="1" applyAlignment="1">
      <alignment horizontal="center" vertical="center" wrapText="1"/>
    </xf>
    <xf numFmtId="0" fontId="0" fillId="0" borderId="124" xfId="0" applyBorder="1" applyAlignment="1">
      <alignment horizontal="center" vertical="center" wrapText="1"/>
    </xf>
    <xf numFmtId="0" fontId="315" fillId="33" borderId="0" xfId="0" applyFont="1" applyFill="1" applyAlignment="1">
      <alignment horizontal="left"/>
    </xf>
    <xf numFmtId="0" fontId="24" fillId="33" borderId="0" xfId="0" applyFont="1" applyFill="1" applyAlignment="1">
      <alignment horizontal="left" vertical="center" wrapText="1"/>
    </xf>
    <xf numFmtId="169" fontId="21" fillId="0" borderId="124" xfId="35974" applyNumberFormat="1" applyFont="1" applyBorder="1" applyAlignment="1">
      <alignment horizontal="center"/>
    </xf>
    <xf numFmtId="0" fontId="21" fillId="0" borderId="0" xfId="0" applyFont="1" applyAlignment="1">
      <alignment horizontal="left" vertical="center" wrapText="1"/>
    </xf>
    <xf numFmtId="0" fontId="22" fillId="33" borderId="124" xfId="0" applyFont="1" applyFill="1" applyBorder="1"/>
    <xf numFmtId="0" fontId="290" fillId="0" borderId="124" xfId="0" applyFont="1" applyBorder="1"/>
    <xf numFmtId="0" fontId="339" fillId="0" borderId="0" xfId="0" applyFont="1" applyAlignment="1">
      <alignment horizontal="left" vertical="top" wrapText="1"/>
    </xf>
    <xf numFmtId="0" fontId="211" fillId="33" borderId="135"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4" xfId="0" applyFont="1" applyFill="1" applyBorder="1" applyAlignment="1">
      <alignment horizontal="center" vertical="top" wrapText="1"/>
    </xf>
    <xf numFmtId="0" fontId="176" fillId="33" borderId="135" xfId="0" applyFont="1" applyFill="1" applyBorder="1"/>
    <xf numFmtId="0" fontId="24" fillId="33" borderId="124" xfId="0" applyFont="1" applyFill="1" applyBorder="1" applyAlignment="1">
      <alignment horizontal="center" vertical="center" wrapText="1"/>
    </xf>
    <xf numFmtId="0" fontId="0" fillId="0" borderId="0" xfId="0" applyAlignment="1">
      <alignment vertical="center" wrapText="1"/>
    </xf>
    <xf numFmtId="0" fontId="26" fillId="33" borderId="124" xfId="0" applyFont="1" applyFill="1" applyBorder="1" applyAlignment="1">
      <alignment vertical="center"/>
    </xf>
    <xf numFmtId="0" fontId="200" fillId="0" borderId="124" xfId="0" applyFont="1" applyBorder="1" applyAlignment="1">
      <alignment vertical="center"/>
    </xf>
    <xf numFmtId="0" fontId="353" fillId="0" borderId="0" xfId="0" applyFont="1" applyAlignment="1">
      <alignment horizontal="left" vertical="center" wrapText="1"/>
    </xf>
    <xf numFmtId="0" fontId="21" fillId="0" borderId="0" xfId="0" applyFont="1" applyAlignment="1">
      <alignment horizontal="left" wrapText="1"/>
    </xf>
    <xf numFmtId="0" fontId="212" fillId="0" borderId="135" xfId="0" applyFont="1" applyBorder="1" applyAlignment="1">
      <alignment horizontal="left" wrapText="1"/>
    </xf>
    <xf numFmtId="0" fontId="213" fillId="0" borderId="135" xfId="0" applyFont="1" applyBorder="1" applyAlignment="1">
      <alignment horizontal="left"/>
    </xf>
    <xf numFmtId="0" fontId="21" fillId="33" borderId="135" xfId="0" applyFont="1" applyFill="1" applyBorder="1" applyAlignment="1">
      <alignment horizontal="center" vertical="top" wrapText="1"/>
    </xf>
    <xf numFmtId="0" fontId="21" fillId="33" borderId="124"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0" fillId="0" borderId="0" xfId="0" applyAlignment="1">
      <alignment horizontal="center"/>
    </xf>
    <xf numFmtId="0" fontId="24" fillId="33" borderId="135" xfId="0" applyFont="1" applyFill="1" applyBorder="1" applyAlignment="1">
      <alignment horizontal="center" wrapText="1"/>
    </xf>
    <xf numFmtId="0" fontId="24" fillId="33" borderId="135" xfId="0" applyFont="1" applyFill="1" applyBorder="1" applyAlignment="1">
      <alignment horizontal="center"/>
    </xf>
    <xf numFmtId="169" fontId="21" fillId="0" borderId="135"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4" xfId="0" applyFont="1" applyFill="1" applyBorder="1" applyAlignment="1">
      <alignment horizontal="center" wrapText="1"/>
    </xf>
    <xf numFmtId="0" fontId="0" fillId="0" borderId="124" xfId="0" applyBorder="1" applyAlignment="1">
      <alignment horizontal="center" wrapText="1"/>
    </xf>
    <xf numFmtId="0" fontId="26" fillId="33" borderId="124" xfId="0" applyFont="1" applyFill="1" applyBorder="1" applyAlignment="1">
      <alignment horizontal="left" wrapText="1"/>
    </xf>
    <xf numFmtId="0" fontId="0" fillId="33" borderId="0" xfId="0" applyFill="1" applyAlignment="1">
      <alignment vertical="center"/>
    </xf>
    <xf numFmtId="0" fontId="176" fillId="33" borderId="135" xfId="0" applyFont="1" applyFill="1" applyBorder="1" applyAlignment="1">
      <alignment vertical="center"/>
    </xf>
    <xf numFmtId="0" fontId="22" fillId="33" borderId="124" xfId="0" applyFont="1" applyFill="1" applyBorder="1" applyAlignment="1">
      <alignment vertical="top"/>
    </xf>
    <xf numFmtId="0" fontId="16" fillId="0" borderId="124" xfId="0" applyFont="1" applyBorder="1" applyAlignment="1">
      <alignment vertical="top"/>
    </xf>
    <xf numFmtId="0" fontId="0" fillId="0" borderId="135" xfId="0" applyBorder="1" applyAlignment="1">
      <alignment horizontal="center" vertical="top" wrapText="1"/>
    </xf>
    <xf numFmtId="0" fontId="21" fillId="33" borderId="0" xfId="0" applyFont="1" applyFill="1" applyAlignment="1">
      <alignment horizontal="right" wrapText="1"/>
    </xf>
    <xf numFmtId="0" fontId="213" fillId="0" borderId="135" xfId="0" applyFont="1" applyBorder="1" applyAlignment="1">
      <alignment vertical="center"/>
    </xf>
    <xf numFmtId="0" fontId="21" fillId="0" borderId="0" xfId="0" applyFont="1" applyAlignment="1">
      <alignment horizontal="left" vertical="center"/>
    </xf>
    <xf numFmtId="0" fontId="26" fillId="0" borderId="124" xfId="0" applyFont="1" applyBorder="1" applyAlignment="1">
      <alignment horizontal="left" vertical="top" wrapText="1"/>
    </xf>
    <xf numFmtId="0" fontId="26" fillId="33" borderId="124" xfId="0" applyFont="1" applyFill="1" applyBorder="1" applyAlignment="1">
      <alignment horizontal="left" vertical="top" wrapText="1"/>
    </xf>
    <xf numFmtId="0" fontId="21" fillId="0" borderId="0" xfId="0" applyFont="1" applyAlignment="1">
      <alignment horizontal="left"/>
    </xf>
    <xf numFmtId="174" fontId="169" fillId="33" borderId="124"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35" xfId="0" applyFont="1" applyFill="1" applyBorder="1" applyAlignment="1">
      <alignment horizontal="left" vertical="center"/>
    </xf>
    <xf numFmtId="0" fontId="213" fillId="0" borderId="135"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4" fillId="33" borderId="135" xfId="0" applyFont="1" applyFill="1" applyBorder="1" applyAlignment="1">
      <alignment horizontal="right" wrapText="1"/>
    </xf>
    <xf numFmtId="0" fontId="24" fillId="33" borderId="135" xfId="0" quotePrefix="1" applyFont="1" applyFill="1" applyBorder="1" applyAlignment="1">
      <alignment horizontal="center"/>
    </xf>
    <xf numFmtId="0" fontId="211" fillId="33" borderId="135" xfId="0" applyFont="1" applyFill="1" applyBorder="1" applyAlignment="1">
      <alignment horizontal="left" vertical="center"/>
    </xf>
    <xf numFmtId="0" fontId="26" fillId="33" borderId="124" xfId="0" applyFont="1" applyFill="1" applyBorder="1" applyAlignment="1">
      <alignment horizontal="left" vertical="top"/>
    </xf>
    <xf numFmtId="0" fontId="214" fillId="33" borderId="0" xfId="0" applyFont="1" applyFill="1" applyAlignment="1">
      <alignment horizontal="center"/>
    </xf>
    <xf numFmtId="0" fontId="211" fillId="0" borderId="135" xfId="0" applyFont="1" applyBorder="1" applyAlignment="1">
      <alignment horizontal="left" wrapText="1"/>
    </xf>
    <xf numFmtId="0" fontId="22" fillId="140" borderId="116"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35" xfId="0" applyFont="1" applyFill="1" applyBorder="1" applyAlignment="1">
      <alignment horizontal="left" vertical="center" wrapText="1"/>
    </xf>
    <xf numFmtId="0" fontId="0" fillId="0" borderId="135" xfId="0" applyBorder="1" applyAlignment="1">
      <alignment horizontal="left" vertical="center" wrapText="1"/>
    </xf>
    <xf numFmtId="0" fontId="26" fillId="117" borderId="116" xfId="0" applyFont="1" applyFill="1" applyBorder="1" applyAlignment="1">
      <alignment horizontal="left" wrapText="1"/>
    </xf>
    <xf numFmtId="0" fontId="211" fillId="0" borderId="135" xfId="0" applyFont="1" applyBorder="1" applyAlignment="1">
      <alignment horizontal="left" vertical="center" wrapText="1"/>
    </xf>
    <xf numFmtId="0" fontId="0" fillId="0" borderId="124" xfId="0" applyBorder="1" applyAlignment="1">
      <alignment horizontal="left" vertical="top"/>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5" xfId="0" applyBorder="1" applyAlignment="1">
      <alignment horizontal="center" vertical="center"/>
    </xf>
    <xf numFmtId="0" fontId="21" fillId="0" borderId="0" xfId="35681" applyFont="1" applyFill="1" applyBorder="1" applyAlignment="1">
      <alignment horizontal="center" vertical="center" wrapText="1"/>
    </xf>
    <xf numFmtId="0" fontId="176" fillId="0" borderId="135" xfId="35681" applyFont="1" applyBorder="1" applyAlignment="1">
      <alignment horizontal="left"/>
    </xf>
    <xf numFmtId="0" fontId="295" fillId="0" borderId="0" xfId="35681" applyFont="1" applyBorder="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35" xfId="55769"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33" borderId="0" xfId="35680" applyFont="1" applyFill="1" applyAlignment="1">
      <alignment vertical="center" wrapText="1"/>
    </xf>
    <xf numFmtId="0" fontId="21" fillId="33" borderId="0" xfId="35680" applyFont="1" applyFill="1" applyAlignment="1">
      <alignment horizontal="left" vertical="center" wrapText="1"/>
    </xf>
    <xf numFmtId="0" fontId="21" fillId="0" borderId="135" xfId="305" applyFont="1" applyBorder="1" applyAlignment="1">
      <alignment horizontal="center"/>
    </xf>
    <xf numFmtId="0" fontId="24" fillId="0" borderId="135" xfId="305" applyFont="1" applyBorder="1" applyAlignment="1">
      <alignment horizontal="center" wrapText="1"/>
    </xf>
    <xf numFmtId="0" fontId="0" fillId="0" borderId="135" xfId="0" applyBorder="1" applyAlignment="1">
      <alignment horizontal="center" wrapText="1"/>
    </xf>
    <xf numFmtId="0" fontId="24" fillId="0" borderId="135" xfId="305" applyFont="1" applyBorder="1" applyAlignment="1">
      <alignment horizontal="center"/>
    </xf>
    <xf numFmtId="0" fontId="0" fillId="33" borderId="0" xfId="0" applyFill="1" applyAlignment="1">
      <alignment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35" xfId="305" applyFont="1" applyBorder="1" applyAlignment="1">
      <alignment horizontal="center" wrapText="1"/>
    </xf>
    <xf numFmtId="0" fontId="21" fillId="33" borderId="124" xfId="0" applyFont="1" applyFill="1" applyBorder="1" applyAlignment="1">
      <alignment horizontal="center"/>
    </xf>
    <xf numFmtId="0" fontId="21" fillId="0" borderId="124" xfId="0" applyFont="1" applyBorder="1" applyAlignment="1">
      <alignment horizontal="center"/>
    </xf>
    <xf numFmtId="0" fontId="21" fillId="0" borderId="124" xfId="0" applyFont="1" applyBorder="1" applyAlignment="1">
      <alignment horizontal="left"/>
    </xf>
    <xf numFmtId="0" fontId="176" fillId="0" borderId="135" xfId="0" applyFont="1" applyBorder="1" applyAlignment="1">
      <alignment horizontal="left"/>
    </xf>
    <xf numFmtId="0" fontId="176" fillId="0" borderId="0" xfId="0" applyFont="1" applyAlignment="1">
      <alignment horizontal="left" vertical="center" wrapText="1" indent="1"/>
    </xf>
    <xf numFmtId="0" fontId="176" fillId="0" borderId="135"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6" fillId="0" borderId="135" xfId="0" applyFont="1" applyBorder="1"/>
    <xf numFmtId="0" fontId="21" fillId="0" borderId="135" xfId="0" applyFont="1" applyBorder="1"/>
    <xf numFmtId="0" fontId="21" fillId="0" borderId="124" xfId="8468" applyFont="1" applyBorder="1" applyAlignment="1">
      <alignment horizontal="center"/>
    </xf>
    <xf numFmtId="0" fontId="24" fillId="0" borderId="13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3"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5"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1" fillId="0" borderId="133" xfId="0" applyFont="1" applyBorder="1" applyAlignment="1">
      <alignment vertical="center" wrapText="1"/>
    </xf>
    <xf numFmtId="0" fontId="24" fillId="0" borderId="133" xfId="0" applyFont="1" applyBorder="1" applyAlignment="1">
      <alignment horizontal="left" vertical="center"/>
    </xf>
    <xf numFmtId="0" fontId="21" fillId="0" borderId="133" xfId="0" quotePrefix="1" applyFont="1" applyBorder="1" applyAlignment="1">
      <alignment vertical="center" wrapText="1"/>
    </xf>
    <xf numFmtId="0" fontId="343" fillId="33" borderId="0" xfId="0" applyFont="1" applyFill="1" applyAlignment="1">
      <alignment horizontal="left" vertical="center"/>
    </xf>
    <xf numFmtId="0" fontId="26" fillId="117" borderId="125" xfId="0" applyFont="1" applyFill="1" applyBorder="1" applyAlignment="1">
      <alignment horizontal="left" vertical="center" wrapText="1"/>
    </xf>
    <xf numFmtId="0" fontId="26" fillId="117" borderId="124" xfId="0" applyFont="1" applyFill="1" applyBorder="1" applyAlignment="1">
      <alignment horizontal="left" vertical="center" wrapText="1"/>
    </xf>
    <xf numFmtId="0" fontId="26" fillId="117" borderId="132"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11" fillId="33" borderId="127" xfId="0" applyFont="1" applyFill="1" applyBorder="1" applyAlignment="1">
      <alignment horizontal="left" vertical="center"/>
    </xf>
    <xf numFmtId="0" fontId="213" fillId="0" borderId="0" xfId="0" applyFont="1" applyAlignment="1">
      <alignment vertical="center"/>
    </xf>
    <xf numFmtId="0" fontId="21" fillId="33" borderId="135" xfId="0" applyFont="1" applyFill="1" applyBorder="1" applyAlignment="1">
      <alignment horizontal="center" vertical="center" wrapText="1"/>
    </xf>
    <xf numFmtId="0" fontId="21" fillId="33" borderId="135" xfId="0" applyFont="1" applyFill="1" applyBorder="1" applyAlignment="1">
      <alignment horizontal="center" wrapText="1"/>
    </xf>
    <xf numFmtId="0" fontId="22" fillId="33" borderId="124" xfId="0" applyFont="1" applyFill="1" applyBorder="1" applyAlignment="1">
      <alignment vertical="center" wrapText="1"/>
    </xf>
    <xf numFmtId="0" fontId="16" fillId="0" borderId="124" xfId="0" applyFont="1" applyBorder="1"/>
    <xf numFmtId="0" fontId="21" fillId="33" borderId="124"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28" xfId="0" applyFont="1" applyBorder="1" applyAlignment="1">
      <alignment horizontal="center" vertical="center" wrapText="1"/>
    </xf>
    <xf numFmtId="0" fontId="24" fillId="0" borderId="126" xfId="0" applyFont="1" applyBorder="1" applyAlignment="1">
      <alignment horizontal="center" vertical="center" wrapText="1"/>
    </xf>
    <xf numFmtId="0" fontId="24" fillId="0" borderId="129" xfId="0" applyFont="1" applyBorder="1" applyAlignment="1">
      <alignment horizontal="center" vertical="center" wrapText="1"/>
    </xf>
    <xf numFmtId="0" fontId="24" fillId="0" borderId="116" xfId="0" applyFont="1" applyBorder="1" applyAlignment="1">
      <alignment horizont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5" xfId="0" applyFont="1" applyBorder="1" applyAlignment="1">
      <alignment horizontal="right" wrapText="1"/>
    </xf>
    <xf numFmtId="0" fontId="24" fillId="0" borderId="116" xfId="0" applyFont="1" applyBorder="1" applyAlignment="1">
      <alignment horizontal="center" vertical="center" wrapText="1"/>
    </xf>
    <xf numFmtId="0" fontId="211" fillId="33" borderId="0" xfId="0" applyFont="1" applyFill="1" applyAlignment="1">
      <alignment vertical="top"/>
    </xf>
    <xf numFmtId="0" fontId="211" fillId="0" borderId="0" xfId="0" applyFont="1" applyAlignment="1">
      <alignment vertical="top"/>
    </xf>
    <xf numFmtId="0" fontId="26" fillId="33" borderId="124" xfId="0" applyFont="1" applyFill="1" applyBorder="1" applyAlignment="1">
      <alignment vertical="center" wrapText="1"/>
    </xf>
    <xf numFmtId="0" fontId="16" fillId="0" borderId="124" xfId="0" applyFont="1" applyBorder="1" applyAlignment="1">
      <alignment vertical="center" wrapText="1"/>
    </xf>
    <xf numFmtId="0" fontId="24" fillId="33" borderId="124" xfId="0" applyFont="1" applyFill="1" applyBorder="1" applyAlignment="1">
      <alignment horizontal="center" vertical="center"/>
    </xf>
    <xf numFmtId="0" fontId="21" fillId="0" borderId="135" xfId="0" applyFont="1" applyBorder="1" applyAlignment="1">
      <alignment horizontal="center" wrapText="1"/>
    </xf>
    <xf numFmtId="0" fontId="24" fillId="33" borderId="135" xfId="0" applyFont="1" applyFill="1" applyBorder="1" applyAlignment="1">
      <alignment horizontal="center" vertical="center"/>
    </xf>
    <xf numFmtId="0" fontId="26" fillId="33" borderId="124" xfId="0" applyFont="1" applyFill="1" applyBorder="1" applyAlignment="1">
      <alignment horizontal="center" vertical="center" wrapText="1"/>
    </xf>
    <xf numFmtId="0" fontId="24" fillId="0" borderId="124"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4" xfId="0" applyFont="1" applyBorder="1" applyAlignment="1">
      <alignment horizontal="center" vertical="center" wrapText="1"/>
    </xf>
    <xf numFmtId="0" fontId="21" fillId="0" borderId="124" xfId="0" applyFont="1" applyBorder="1" applyAlignment="1">
      <alignment horizontal="center" vertical="center" wrapText="1"/>
    </xf>
    <xf numFmtId="0" fontId="0" fillId="0" borderId="124" xfId="0" applyBorder="1" applyAlignment="1">
      <alignment vertical="center" wrapText="1"/>
    </xf>
    <xf numFmtId="0" fontId="21" fillId="0" borderId="124" xfId="0" applyFont="1" applyBorder="1" applyAlignment="1">
      <alignment horizontal="center" vertical="top"/>
    </xf>
    <xf numFmtId="0" fontId="0" fillId="0" borderId="116" xfId="0" applyBorder="1" applyAlignment="1">
      <alignment horizontal="center" vertical="top"/>
    </xf>
    <xf numFmtId="0" fontId="24" fillId="33" borderId="0" xfId="0" applyFont="1" applyFill="1" applyAlignment="1">
      <alignment horizontal="center" vertical="center" wrapText="1"/>
    </xf>
    <xf numFmtId="0" fontId="21" fillId="33" borderId="116" xfId="0" applyFont="1" applyFill="1" applyBorder="1" applyAlignment="1">
      <alignment horizontal="left" vertical="center" wrapText="1"/>
    </xf>
    <xf numFmtId="0" fontId="21" fillId="33" borderId="135"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4" xfId="55768" applyNumberFormat="1" applyFont="1" applyBorder="1" applyAlignment="1">
      <alignment horizontal="center" wrapText="1"/>
    </xf>
    <xf numFmtId="0" fontId="176" fillId="0" borderId="135" xfId="55768" applyFont="1" applyBorder="1" applyAlignment="1">
      <alignment horizontal="left" vertical="center" wrapText="1"/>
    </xf>
    <xf numFmtId="0" fontId="26" fillId="0" borderId="112"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0" borderId="112" xfId="8454" applyFont="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5" xfId="0" applyFont="1" applyFill="1" applyBorder="1" applyAlignment="1">
      <alignment horizontal="left" wrapText="1"/>
    </xf>
    <xf numFmtId="0" fontId="0" fillId="0" borderId="135" xfId="0" applyBorder="1" applyAlignment="1">
      <alignment horizontal="left" wrapText="1"/>
    </xf>
    <xf numFmtId="0" fontId="212" fillId="0" borderId="0" xfId="0" applyFont="1" applyAlignment="1">
      <alignment horizontal="left"/>
    </xf>
    <xf numFmtId="0" fontId="176" fillId="33" borderId="135" xfId="0" applyFont="1" applyFill="1" applyBorder="1" applyAlignment="1">
      <alignment horizontal="left" wrapText="1"/>
    </xf>
    <xf numFmtId="0" fontId="211" fillId="33" borderId="0" xfId="0" applyFont="1" applyFill="1" applyAlignment="1">
      <alignment horizontal="left" wrapText="1"/>
    </xf>
    <xf numFmtId="0" fontId="315" fillId="33" borderId="0" xfId="0" applyFont="1" applyFill="1" applyAlignment="1">
      <alignment horizontal="left" wrapText="1"/>
    </xf>
    <xf numFmtId="0" fontId="316" fillId="0" borderId="0" xfId="0" applyFont="1" applyAlignment="1">
      <alignment horizontal="left"/>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69" fillId="0" borderId="124" xfId="0" applyFont="1" applyBorder="1" applyAlignment="1">
      <alignment horizontal="center" vertical="center"/>
    </xf>
    <xf numFmtId="0" fontId="0" fillId="0" borderId="124" xfId="0" applyBorder="1" applyAlignment="1">
      <alignment horizontal="center" vertical="center"/>
    </xf>
    <xf numFmtId="0" fontId="24" fillId="0" borderId="135" xfId="0" applyFont="1" applyBorder="1" applyAlignment="1">
      <alignment horizontal="center" vertical="center"/>
    </xf>
    <xf numFmtId="0" fontId="0" fillId="0" borderId="0" xfId="0" applyAlignment="1">
      <alignment horizontal="center" vertical="center" wrapText="1"/>
    </xf>
    <xf numFmtId="0" fontId="24" fillId="0" borderId="116" xfId="0" applyFont="1" applyBorder="1"/>
    <xf numFmtId="0" fontId="24" fillId="0" borderId="0" xfId="0" applyFont="1" applyAlignment="1">
      <alignment horizontal="center" wrapText="1"/>
    </xf>
    <xf numFmtId="0" fontId="0" fillId="33" borderId="0" xfId="0" applyFill="1" applyAlignment="1">
      <alignment horizontal="left" vertical="center" wrapText="1"/>
    </xf>
    <xf numFmtId="0" fontId="290" fillId="0" borderId="124" xfId="0" applyFont="1" applyBorder="1" applyAlignment="1">
      <alignment vertical="top"/>
    </xf>
  </cellXfs>
  <cellStyles count="55775">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2"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xfId="55774" builtinId="3"/>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1"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xfId="55773"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99"/>
      <color rgb="FFFFFF66"/>
      <color rgb="FF007272"/>
      <color rgb="FF008080"/>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703125" defaultRowHeight="11.25"/>
  <cols>
    <col min="1" max="1" width="2.710937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142" t="s">
        <v>0</v>
      </c>
    </row>
    <row r="6" spans="2:15" ht="23.25">
      <c r="B6" s="110" t="s">
        <v>1</v>
      </c>
    </row>
    <row r="7" spans="2:15" ht="18">
      <c r="B7" s="111" t="s">
        <v>2</v>
      </c>
    </row>
    <row r="8" spans="2:15" ht="12">
      <c r="B8" s="109"/>
    </row>
    <row r="11" spans="2:15" ht="249.75">
      <c r="B11" s="2104" t="s">
        <v>2912</v>
      </c>
      <c r="C11" s="2104"/>
      <c r="D11" s="2104"/>
      <c r="E11" s="2104"/>
      <c r="F11" s="2104"/>
      <c r="H11"/>
      <c r="I11"/>
      <c r="J11"/>
      <c r="K11"/>
      <c r="L11"/>
      <c r="M11"/>
      <c r="N11"/>
      <c r="O11"/>
    </row>
    <row r="12" spans="2:15" ht="124.5">
      <c r="G12" s="108"/>
    </row>
    <row r="26" spans="4:4" ht="124.5">
      <c r="D26" s="108"/>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2108" t="s">
        <v>309</v>
      </c>
      <c r="C3" s="2108"/>
      <c r="D3" s="2108"/>
      <c r="E3" s="2108"/>
      <c r="F3" s="2108"/>
      <c r="G3" s="2108"/>
      <c r="H3" s="2108"/>
    </row>
    <row r="4" spans="2:8" ht="5.25" customHeight="1"/>
    <row r="5" spans="2:8" s="68" customFormat="1" ht="15.75">
      <c r="B5" s="1139" t="s">
        <v>632</v>
      </c>
    </row>
    <row r="6" spans="2:8" ht="11.25" customHeight="1"/>
    <row r="7" spans="2:8" ht="22.5" customHeight="1">
      <c r="B7" s="2140" t="s">
        <v>633</v>
      </c>
      <c r="C7" s="2140"/>
      <c r="D7" s="2140"/>
      <c r="E7" s="2140"/>
    </row>
    <row r="8" spans="2:8" ht="11.25" customHeight="1">
      <c r="B8" s="275"/>
      <c r="C8" s="275"/>
      <c r="D8" s="275"/>
      <c r="E8" s="275"/>
    </row>
    <row r="9" spans="2:8" ht="11.25" customHeight="1">
      <c r="B9" s="275"/>
      <c r="C9" s="275"/>
      <c r="D9" s="275"/>
      <c r="E9" s="275"/>
    </row>
    <row r="10" spans="2:8" ht="11.25" customHeight="1">
      <c r="B10" s="254" t="s">
        <v>316</v>
      </c>
      <c r="C10" s="275"/>
      <c r="D10" s="275"/>
      <c r="E10" s="275"/>
    </row>
    <row r="11" spans="2:8" ht="11.25" customHeight="1">
      <c r="C11" s="636"/>
      <c r="D11" s="265"/>
      <c r="E11" s="265" t="s">
        <v>634</v>
      </c>
    </row>
    <row r="12" spans="2:8" ht="11.25" customHeight="1">
      <c r="B12" s="2141" t="s">
        <v>315</v>
      </c>
      <c r="C12" s="2141"/>
      <c r="D12" s="1603" t="s">
        <v>635</v>
      </c>
      <c r="E12" s="1603" t="s">
        <v>636</v>
      </c>
    </row>
    <row r="13" spans="2:8" ht="11.25" customHeight="1">
      <c r="B13" s="990">
        <v>1</v>
      </c>
      <c r="C13" s="637" t="s">
        <v>637</v>
      </c>
      <c r="D13" s="1604">
        <v>20420.356186935609</v>
      </c>
      <c r="E13" s="1604">
        <v>51050.890467339021</v>
      </c>
      <c r="G13" s="658"/>
    </row>
    <row r="14" spans="2:8" ht="11.25" customHeight="1">
      <c r="B14" s="209"/>
      <c r="C14" s="304"/>
      <c r="D14" s="1024"/>
      <c r="E14" s="1024"/>
      <c r="G14" s="658"/>
    </row>
    <row r="15" spans="2:8" ht="11.25" customHeight="1">
      <c r="B15" s="209"/>
      <c r="C15" s="304"/>
      <c r="D15" s="1024"/>
      <c r="E15" s="1024"/>
      <c r="G15" s="658"/>
    </row>
    <row r="16" spans="2:8" s="258" customFormat="1" ht="11.25" customHeight="1">
      <c r="B16" s="254" t="s">
        <v>638</v>
      </c>
    </row>
    <row r="17" spans="2:5">
      <c r="C17" s="636"/>
      <c r="D17" s="265"/>
      <c r="E17" s="265" t="s">
        <v>634</v>
      </c>
    </row>
    <row r="18" spans="2:5">
      <c r="B18" s="2141" t="s">
        <v>315</v>
      </c>
      <c r="C18" s="2141"/>
      <c r="D18" s="1603" t="s">
        <v>635</v>
      </c>
      <c r="E18" s="1603" t="s">
        <v>636</v>
      </c>
    </row>
    <row r="19" spans="2:5">
      <c r="B19" s="990">
        <v>1</v>
      </c>
      <c r="C19" s="637" t="s">
        <v>639</v>
      </c>
      <c r="D19" s="1604">
        <v>20020.144</v>
      </c>
      <c r="E19" s="1604">
        <v>50050.36</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1200"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79.42578125" style="68" customWidth="1"/>
    <col min="4" max="5" width="17.42578125" style="68" customWidth="1"/>
    <col min="6" max="6" width="12.42578125" style="68" bestFit="1" customWidth="1"/>
    <col min="7" max="7" width="11.42578125" style="68"/>
    <col min="8" max="8" width="18.7109375" style="68" bestFit="1" customWidth="1"/>
    <col min="9" max="9" width="11.5703125" style="68" bestFit="1" customWidth="1"/>
    <col min="10" max="10" width="11.42578125" style="68"/>
    <col min="11" max="11" width="15.7109375" style="68" bestFit="1" customWidth="1"/>
    <col min="12" max="16384" width="11.42578125" style="68"/>
  </cols>
  <sheetData>
    <row r="1" spans="2:9" ht="11.25" customHeight="1"/>
    <row r="2" spans="2:9" ht="5.25" customHeight="1"/>
    <row r="3" spans="2:9" ht="12.75" customHeight="1">
      <c r="B3" s="2108" t="s">
        <v>309</v>
      </c>
      <c r="C3" s="2108"/>
      <c r="D3" s="2108"/>
      <c r="E3" s="2108"/>
      <c r="F3" s="2108"/>
      <c r="G3" s="2108"/>
      <c r="H3" s="2108"/>
    </row>
    <row r="4" spans="2:9" ht="5.25" customHeight="1"/>
    <row r="5" spans="2:9" ht="15.75">
      <c r="B5" s="1139" t="s">
        <v>640</v>
      </c>
    </row>
    <row r="6" spans="2:9" s="3" customFormat="1" ht="11.25" customHeight="1"/>
    <row r="7" spans="2:9" s="3" customFormat="1" ht="33.75" customHeight="1">
      <c r="B7" s="2140" t="s">
        <v>2813</v>
      </c>
      <c r="C7" s="2140"/>
      <c r="D7" s="2140"/>
      <c r="E7" s="2143"/>
    </row>
    <row r="8" spans="2:9" s="3" customFormat="1" ht="11.25" customHeight="1">
      <c r="B8" s="275"/>
      <c r="C8" s="275"/>
      <c r="D8" s="275"/>
      <c r="E8" s="464"/>
    </row>
    <row r="9" spans="2:9" s="3" customFormat="1" ht="11.25" customHeight="1"/>
    <row r="10" spans="2:9" s="3" customFormat="1" ht="11.25">
      <c r="B10" s="1602" t="s">
        <v>315</v>
      </c>
      <c r="C10" s="1605"/>
      <c r="D10" s="1573" t="s">
        <v>662</v>
      </c>
      <c r="E10" s="1573" t="s">
        <v>641</v>
      </c>
    </row>
    <row r="11" spans="2:9" s="3" customFormat="1" ht="11.25" customHeight="1">
      <c r="C11" s="3" t="s">
        <v>642</v>
      </c>
      <c r="D11" s="100">
        <v>209093.39877304999</v>
      </c>
      <c r="E11" s="100">
        <v>196760</v>
      </c>
    </row>
    <row r="12" spans="2:9" ht="11.25" customHeight="1">
      <c r="C12" s="3" t="s">
        <v>643</v>
      </c>
      <c r="D12" s="100">
        <v>14167.147770342899</v>
      </c>
      <c r="E12" s="100">
        <v>17445</v>
      </c>
      <c r="I12" s="3"/>
    </row>
    <row r="13" spans="2:9" ht="11.25" customHeight="1">
      <c r="B13" s="638">
        <v>1</v>
      </c>
      <c r="C13" s="638" t="s">
        <v>644</v>
      </c>
      <c r="D13" s="639">
        <v>223260.54654339291</v>
      </c>
      <c r="E13" s="639">
        <v>214205</v>
      </c>
      <c r="I13" s="1005"/>
    </row>
    <row r="14" spans="2:9" ht="11.25" customHeight="1">
      <c r="C14" s="3" t="s">
        <v>645</v>
      </c>
      <c r="D14" s="100">
        <v>258721.34061844661</v>
      </c>
      <c r="E14" s="100">
        <v>243171</v>
      </c>
      <c r="I14" s="3"/>
    </row>
    <row r="15" spans="2:9" ht="11.25" customHeight="1">
      <c r="C15" s="3" t="s">
        <v>646</v>
      </c>
      <c r="D15" s="100">
        <v>-31697.127</v>
      </c>
      <c r="E15" s="100">
        <v>-31697</v>
      </c>
      <c r="I15" s="1020"/>
    </row>
    <row r="16" spans="2:9" ht="11.25" customHeight="1">
      <c r="C16" s="3" t="s">
        <v>647</v>
      </c>
      <c r="D16" s="100">
        <v>34347.651381553398</v>
      </c>
      <c r="E16" s="100">
        <v>32887</v>
      </c>
      <c r="I16" s="3"/>
    </row>
    <row r="17" spans="2:11" ht="11.25" customHeight="1">
      <c r="B17" s="640"/>
      <c r="C17" s="638" t="s">
        <v>648</v>
      </c>
      <c r="D17" s="639">
        <v>261371.86499999999</v>
      </c>
      <c r="E17" s="639">
        <v>244361</v>
      </c>
      <c r="I17" s="3"/>
    </row>
    <row r="18" spans="2:11" ht="11.25" customHeight="1">
      <c r="B18" s="640"/>
      <c r="C18" s="638" t="s">
        <v>649</v>
      </c>
      <c r="D18" s="639">
        <v>38111.318456607085</v>
      </c>
      <c r="E18" s="639">
        <v>30156</v>
      </c>
      <c r="H18" s="1021"/>
      <c r="I18" s="1005"/>
      <c r="J18" s="1021"/>
      <c r="K18" s="1021"/>
    </row>
    <row r="19" spans="2:11">
      <c r="C19" s="3"/>
      <c r="D19" s="3"/>
      <c r="E19" s="3"/>
      <c r="G19" s="641"/>
      <c r="H19" s="1021"/>
      <c r="I19" s="1021"/>
      <c r="J19" s="1021"/>
      <c r="K19" s="1021"/>
    </row>
    <row r="20" spans="2:11">
      <c r="C20" s="2142"/>
      <c r="D20" s="2142"/>
      <c r="H20" s="1021"/>
      <c r="I20" s="1021"/>
      <c r="J20" s="1021"/>
      <c r="K20" s="1021"/>
    </row>
    <row r="21" spans="2:11">
      <c r="C21" s="92"/>
      <c r="D21" s="92"/>
      <c r="E21" s="92"/>
      <c r="H21" s="1021"/>
      <c r="I21" s="1021"/>
      <c r="J21" s="1021"/>
      <c r="K21" s="1021"/>
    </row>
    <row r="22" spans="2:11">
      <c r="D22" s="642"/>
      <c r="E22" s="642"/>
      <c r="H22" s="1021"/>
      <c r="I22" s="1021"/>
      <c r="J22" s="1021"/>
      <c r="K22" s="1021"/>
    </row>
    <row r="23" spans="2:11">
      <c r="D23" s="794"/>
      <c r="E23" s="794"/>
    </row>
    <row r="24" spans="2:11">
      <c r="D24" s="795"/>
      <c r="E24" s="795"/>
      <c r="H24" s="145"/>
    </row>
    <row r="25" spans="2:11">
      <c r="D25" s="795"/>
      <c r="E25" s="795"/>
      <c r="H25" s="145"/>
    </row>
    <row r="27" spans="2:11">
      <c r="D27" s="1021"/>
    </row>
    <row r="28" spans="2:11">
      <c r="D28" s="145"/>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pageSetUpPr fitToPage="1"/>
  </sheetPr>
  <dimension ref="A1:M98"/>
  <sheetViews>
    <sheetView showGridLines="0" showRowColHeaders="0" zoomScaleNormal="100" workbookViewId="0"/>
  </sheetViews>
  <sheetFormatPr baseColWidth="10" defaultColWidth="13" defaultRowHeight="11.25"/>
  <cols>
    <col min="1" max="1" width="2.7109375" style="19" customWidth="1"/>
    <col min="2" max="2" width="43.140625" style="12" customWidth="1"/>
    <col min="3" max="4" width="15.7109375" style="12" customWidth="1"/>
    <col min="5" max="8" width="15.710937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2108" t="s">
        <v>309</v>
      </c>
      <c r="C3" s="2108"/>
      <c r="D3" s="2108"/>
      <c r="E3" s="2108"/>
      <c r="F3" s="2108"/>
      <c r="G3" s="2108"/>
      <c r="H3" s="2108"/>
    </row>
    <row r="4" spans="1:13" s="10" customFormat="1" ht="5.25" customHeight="1">
      <c r="A4" s="7"/>
      <c r="B4" s="7"/>
      <c r="C4" s="7"/>
      <c r="D4" s="8"/>
      <c r="E4" s="8"/>
      <c r="F4" s="9"/>
      <c r="G4" s="9"/>
      <c r="H4" s="9"/>
      <c r="J4" s="7"/>
      <c r="K4" s="7"/>
    </row>
    <row r="5" spans="1:13" s="6" customFormat="1" ht="15.75" customHeight="1">
      <c r="A5" s="13"/>
      <c r="B5" s="1139" t="s">
        <v>650</v>
      </c>
    </row>
    <row r="6" spans="1:13" s="6" customFormat="1" ht="11.25" customHeight="1">
      <c r="A6" s="13"/>
      <c r="B6" s="14"/>
    </row>
    <row r="7" spans="1:13" ht="11.25" customHeight="1">
      <c r="B7" s="19"/>
      <c r="C7" s="19"/>
      <c r="D7" s="19"/>
      <c r="J7" s="26"/>
      <c r="K7" s="26"/>
    </row>
    <row r="8" spans="1:13" s="16" customFormat="1" ht="12" customHeight="1">
      <c r="B8" s="126" t="s">
        <v>651</v>
      </c>
      <c r="C8" s="126"/>
      <c r="D8" s="126"/>
      <c r="E8" s="127"/>
      <c r="F8" s="127"/>
      <c r="G8" s="126"/>
      <c r="H8" s="127"/>
      <c r="J8" s="26"/>
      <c r="K8" s="26"/>
      <c r="M8" s="27"/>
    </row>
    <row r="9" spans="1:13" s="12" customFormat="1" ht="11.25" customHeight="1">
      <c r="B9" s="128"/>
      <c r="C9" s="129" t="s">
        <v>652</v>
      </c>
      <c r="D9" s="129" t="s">
        <v>653</v>
      </c>
      <c r="E9" s="129" t="s">
        <v>654</v>
      </c>
      <c r="F9" s="129" t="s">
        <v>655</v>
      </c>
      <c r="G9" s="129" t="s">
        <v>656</v>
      </c>
      <c r="H9" s="129" t="s">
        <v>656</v>
      </c>
    </row>
    <row r="10" spans="1:13" s="12" customFormat="1" ht="11.25" customHeight="1">
      <c r="A10" s="130" t="s">
        <v>33</v>
      </c>
      <c r="B10" s="128"/>
      <c r="C10" s="129" t="s">
        <v>657</v>
      </c>
      <c r="D10" s="129" t="s">
        <v>658</v>
      </c>
      <c r="E10" s="32" t="s">
        <v>659</v>
      </c>
      <c r="F10" s="129" t="s">
        <v>660</v>
      </c>
      <c r="G10" s="129" t="s">
        <v>661</v>
      </c>
      <c r="H10" s="129" t="s">
        <v>661</v>
      </c>
    </row>
    <row r="11" spans="1:13" s="12" customFormat="1" ht="11.25" customHeight="1">
      <c r="B11" s="1585" t="s">
        <v>315</v>
      </c>
      <c r="C11" s="1586" t="s">
        <v>2930</v>
      </c>
      <c r="D11" s="2039" t="s">
        <v>2930</v>
      </c>
      <c r="E11" s="2039" t="s">
        <v>2930</v>
      </c>
      <c r="F11" s="2039" t="s">
        <v>2930</v>
      </c>
      <c r="G11" s="2039" t="s">
        <v>2930</v>
      </c>
      <c r="H11" s="1573" t="s">
        <v>662</v>
      </c>
      <c r="L11" s="31"/>
    </row>
    <row r="12" spans="1:13" s="12" customFormat="1" ht="11.25" customHeight="1">
      <c r="B12" s="128" t="s">
        <v>663</v>
      </c>
      <c r="C12" s="131"/>
      <c r="D12" s="131"/>
      <c r="E12" s="131"/>
      <c r="F12" s="131"/>
      <c r="G12" s="131"/>
      <c r="H12" s="131"/>
      <c r="I12" s="132"/>
      <c r="L12" s="31"/>
    </row>
    <row r="13" spans="1:13" s="34" customFormat="1" ht="11.25" customHeight="1">
      <c r="B13" s="133" t="s">
        <v>664</v>
      </c>
      <c r="C13" s="134">
        <v>1283332.3126080001</v>
      </c>
      <c r="D13" s="134">
        <v>1030634.324307</v>
      </c>
      <c r="E13" s="328">
        <v>40.16582656970494</v>
      </c>
      <c r="F13" s="134">
        <v>413962.79526899999</v>
      </c>
      <c r="G13" s="134">
        <v>33117.023621519998</v>
      </c>
      <c r="H13" s="134">
        <v>33912.462902960004</v>
      </c>
      <c r="J13" s="12"/>
      <c r="K13" s="12"/>
      <c r="L13" s="328"/>
    </row>
    <row r="14" spans="1:13" s="12" customFormat="1" ht="11.25" customHeight="1">
      <c r="B14" s="218" t="s">
        <v>665</v>
      </c>
      <c r="C14" s="219">
        <v>8015.0583909999996</v>
      </c>
      <c r="D14" s="219">
        <v>7784.8903829999999</v>
      </c>
      <c r="E14" s="1994">
        <v>35.45439569743008</v>
      </c>
      <c r="F14" s="219">
        <v>2760.0858410000001</v>
      </c>
      <c r="G14" s="219">
        <v>220.80686728000001</v>
      </c>
      <c r="H14" s="219">
        <v>187.94991208000002</v>
      </c>
      <c r="I14" s="34"/>
      <c r="L14" s="328"/>
    </row>
    <row r="15" spans="1:13" s="12" customFormat="1" ht="11.25" customHeight="1">
      <c r="B15" s="218" t="s">
        <v>666</v>
      </c>
      <c r="C15" s="219">
        <v>212939.611202</v>
      </c>
      <c r="D15" s="219">
        <v>196512.457562</v>
      </c>
      <c r="E15" s="1994">
        <v>39.728665531226298</v>
      </c>
      <c r="F15" s="219">
        <v>78071.776991999999</v>
      </c>
      <c r="G15" s="219">
        <v>6245.7421593600002</v>
      </c>
      <c r="H15" s="219">
        <v>7362.7911032000002</v>
      </c>
      <c r="I15" s="34"/>
      <c r="L15" s="328"/>
    </row>
    <row r="16" spans="1:13" s="12" customFormat="1" ht="11.25" customHeight="1">
      <c r="B16" s="218" t="s">
        <v>667</v>
      </c>
      <c r="C16" s="219">
        <v>1062377.643015</v>
      </c>
      <c r="D16" s="219">
        <v>826336.97636199999</v>
      </c>
      <c r="E16" s="1994">
        <v>40.314174721144589</v>
      </c>
      <c r="F16" s="219">
        <v>333130.93243599997</v>
      </c>
      <c r="G16" s="219">
        <v>26650.474594880001</v>
      </c>
      <c r="H16" s="219">
        <v>26361.72188768</v>
      </c>
      <c r="I16" s="34"/>
      <c r="J16" s="135"/>
      <c r="L16" s="328"/>
    </row>
    <row r="17" spans="2:12" s="34" customFormat="1" ht="11.25" customHeight="1">
      <c r="B17" s="133" t="s">
        <v>668</v>
      </c>
      <c r="C17" s="137">
        <v>1029583.223521</v>
      </c>
      <c r="D17" s="137">
        <v>1015296.533981</v>
      </c>
      <c r="E17" s="328">
        <v>22.451044499110413</v>
      </c>
      <c r="F17" s="137">
        <v>227944.67664199998</v>
      </c>
      <c r="G17" s="137">
        <v>18235.574131360001</v>
      </c>
      <c r="H17" s="137">
        <v>17787.637197439999</v>
      </c>
      <c r="J17" s="135"/>
      <c r="K17" s="12"/>
      <c r="L17" s="328"/>
    </row>
    <row r="18" spans="2:12" s="85" customFormat="1" ht="11.25" customHeight="1">
      <c r="B18" s="218" t="s">
        <v>669</v>
      </c>
      <c r="C18" s="219">
        <v>948164.66890699998</v>
      </c>
      <c r="D18" s="219">
        <v>948164.66890699998</v>
      </c>
      <c r="E18" s="1994">
        <v>21.853926629207081</v>
      </c>
      <c r="F18" s="219">
        <v>207211.211067</v>
      </c>
      <c r="G18" s="219">
        <v>16576.896885360002</v>
      </c>
      <c r="H18" s="219">
        <v>16137.117834160001</v>
      </c>
      <c r="I18" s="34"/>
      <c r="J18" s="219"/>
      <c r="K18" s="12"/>
      <c r="L18" s="328"/>
    </row>
    <row r="19" spans="2:12" s="85" customFormat="1" ht="11.25" customHeight="1">
      <c r="B19" s="218" t="s">
        <v>670</v>
      </c>
      <c r="C19" s="219">
        <v>81418.554613999993</v>
      </c>
      <c r="D19" s="219">
        <v>67131.865074000001</v>
      </c>
      <c r="E19" s="1994">
        <v>30.884685763080366</v>
      </c>
      <c r="F19" s="219">
        <v>20733.465574999998</v>
      </c>
      <c r="G19" s="219">
        <v>1658.677246</v>
      </c>
      <c r="H19" s="219">
        <v>1650.5193632799999</v>
      </c>
      <c r="I19" s="34"/>
      <c r="J19" s="219"/>
      <c r="K19" s="12"/>
      <c r="L19" s="328"/>
    </row>
    <row r="20" spans="2:12" s="12" customFormat="1" ht="11.25" customHeight="1">
      <c r="B20" s="784" t="s">
        <v>671</v>
      </c>
      <c r="C20" s="817">
        <v>2312915.5361290001</v>
      </c>
      <c r="D20" s="817">
        <v>2045930.8582880001</v>
      </c>
      <c r="E20" s="818">
        <v>31.374836999532679</v>
      </c>
      <c r="F20" s="817">
        <v>641907.47191099997</v>
      </c>
      <c r="G20" s="817">
        <v>51352.597752879999</v>
      </c>
      <c r="H20" s="817">
        <v>51700.110100400001</v>
      </c>
      <c r="I20" s="34"/>
      <c r="L20" s="328"/>
    </row>
    <row r="21" spans="2:12" s="12" customFormat="1" ht="11.25" customHeight="1">
      <c r="B21" s="128" t="s">
        <v>107</v>
      </c>
      <c r="C21" s="136"/>
      <c r="D21" s="136"/>
      <c r="E21" s="329"/>
      <c r="F21" s="136"/>
      <c r="G21" s="136"/>
      <c r="H21" s="136">
        <v>0</v>
      </c>
      <c r="I21" s="34"/>
      <c r="L21" s="328"/>
    </row>
    <row r="22" spans="2:12" s="12" customFormat="1" ht="11.25" customHeight="1">
      <c r="B22" s="135" t="s">
        <v>672</v>
      </c>
      <c r="C22" s="138">
        <v>682805.62234172795</v>
      </c>
      <c r="D22" s="138">
        <v>682109.89712472202</v>
      </c>
      <c r="E22" s="328">
        <v>1.3030393890191018E-2</v>
      </c>
      <c r="F22" s="138">
        <v>88.881606359328003</v>
      </c>
      <c r="G22" s="138">
        <v>7.1105285087462402</v>
      </c>
      <c r="H22" s="138">
        <v>6.9094201820644807</v>
      </c>
      <c r="I22" s="34"/>
      <c r="L22" s="328"/>
    </row>
    <row r="23" spans="2:12" s="12" customFormat="1" ht="11.25" customHeight="1">
      <c r="B23" s="135" t="s">
        <v>673</v>
      </c>
      <c r="C23" s="138">
        <v>60608.1942571701</v>
      </c>
      <c r="D23" s="138">
        <v>52765.126483237102</v>
      </c>
      <c r="E23" s="328">
        <v>1.2287603148285144</v>
      </c>
      <c r="F23" s="138">
        <v>648.35693429508808</v>
      </c>
      <c r="G23" s="138">
        <v>51.868554743607</v>
      </c>
      <c r="H23" s="138">
        <v>58.128663088567201</v>
      </c>
      <c r="I23" s="34"/>
      <c r="L23" s="328"/>
    </row>
    <row r="24" spans="2:12" s="12" customFormat="1" ht="11.25" customHeight="1">
      <c r="B24" s="135" t="s">
        <v>674</v>
      </c>
      <c r="C24" s="138">
        <v>94417.1513468044</v>
      </c>
      <c r="D24" s="138">
        <v>92317.6710243329</v>
      </c>
      <c r="E24" s="328">
        <v>2.2375455574198139E-2</v>
      </c>
      <c r="F24" s="138">
        <v>20.656499467183998</v>
      </c>
      <c r="G24" s="138">
        <v>1.65251995737472</v>
      </c>
      <c r="H24" s="138">
        <v>1.1292846328620401</v>
      </c>
      <c r="I24" s="34"/>
      <c r="L24" s="328"/>
    </row>
    <row r="25" spans="2:12" s="12" customFormat="1" ht="11.25" customHeight="1">
      <c r="B25" s="135" t="s">
        <v>675</v>
      </c>
      <c r="C25" s="138">
        <v>62523.828420850004</v>
      </c>
      <c r="D25" s="138">
        <v>62517.806949616403</v>
      </c>
      <c r="E25" s="328">
        <v>0</v>
      </c>
      <c r="F25" s="138">
        <v>0</v>
      </c>
      <c r="G25" s="138">
        <v>0</v>
      </c>
      <c r="H25" s="138">
        <v>47.55257872</v>
      </c>
      <c r="I25" s="34"/>
      <c r="L25" s="328"/>
    </row>
    <row r="26" spans="2:12" s="12" customFormat="1" ht="11.25" customHeight="1">
      <c r="B26" s="135" t="s">
        <v>676</v>
      </c>
      <c r="C26" s="138">
        <v>1009.8062441849099</v>
      </c>
      <c r="D26" s="138">
        <v>1009.79685971768</v>
      </c>
      <c r="E26" s="328">
        <v>0</v>
      </c>
      <c r="F26" s="138">
        <v>0</v>
      </c>
      <c r="G26" s="138">
        <v>0</v>
      </c>
      <c r="H26" s="138">
        <v>0</v>
      </c>
      <c r="I26" s="34"/>
      <c r="J26" s="569"/>
      <c r="L26" s="328"/>
    </row>
    <row r="27" spans="2:12" s="12" customFormat="1" ht="11.25" customHeight="1">
      <c r="B27" s="135" t="s">
        <v>677</v>
      </c>
      <c r="C27" s="138">
        <v>92879.117411937594</v>
      </c>
      <c r="D27" s="138">
        <v>57900.9044621012</v>
      </c>
      <c r="E27" s="328">
        <v>28.369973815848386</v>
      </c>
      <c r="F27" s="138">
        <v>16426.4714350375</v>
      </c>
      <c r="G27" s="138">
        <v>1314.1177148029999</v>
      </c>
      <c r="H27" s="138">
        <v>1494.32415240054</v>
      </c>
      <c r="I27" s="34"/>
      <c r="K27" s="518"/>
      <c r="L27" s="328"/>
    </row>
    <row r="28" spans="2:12" s="12" customFormat="1" ht="11.25" customHeight="1">
      <c r="B28" s="135" t="s">
        <v>678</v>
      </c>
      <c r="C28" s="138">
        <v>198553.58832839702</v>
      </c>
      <c r="D28" s="138">
        <v>178533.90892861102</v>
      </c>
      <c r="E28" s="328">
        <v>67.909463179968171</v>
      </c>
      <c r="F28" s="138">
        <v>121241.419147633</v>
      </c>
      <c r="G28" s="138">
        <v>9699.3135318106306</v>
      </c>
      <c r="H28" s="138">
        <v>9164.8348627943196</v>
      </c>
      <c r="I28" s="34"/>
      <c r="L28" s="328"/>
    </row>
    <row r="29" spans="2:12" s="12" customFormat="1" ht="11.25" customHeight="1">
      <c r="B29" s="135" t="s">
        <v>679</v>
      </c>
      <c r="C29" s="138">
        <v>183840.30596570901</v>
      </c>
      <c r="D29" s="138">
        <v>80288.924852695403</v>
      </c>
      <c r="E29" s="328">
        <v>74.663033277297302</v>
      </c>
      <c r="F29" s="138">
        <v>59946.146680752201</v>
      </c>
      <c r="G29" s="138">
        <v>4795.6917344601798</v>
      </c>
      <c r="H29" s="138">
        <v>4052.6853248582997</v>
      </c>
      <c r="I29" s="34"/>
      <c r="L29" s="328"/>
    </row>
    <row r="30" spans="2:12" s="12" customFormat="1" ht="11.25" customHeight="1">
      <c r="B30" s="135" t="s">
        <v>680</v>
      </c>
      <c r="C30" s="138">
        <v>122193.46398542399</v>
      </c>
      <c r="D30" s="138">
        <v>114037.291980307</v>
      </c>
      <c r="E30" s="328">
        <v>40.631578703909575</v>
      </c>
      <c r="F30" s="138">
        <v>46335.152042785601</v>
      </c>
      <c r="G30" s="138">
        <v>3706.8121634228501</v>
      </c>
      <c r="H30" s="138">
        <v>4307.32545527607</v>
      </c>
      <c r="I30" s="34"/>
      <c r="L30" s="328"/>
    </row>
    <row r="31" spans="2:12" s="12" customFormat="1" ht="11.25" customHeight="1">
      <c r="B31" s="135" t="s">
        <v>681</v>
      </c>
      <c r="C31" s="138">
        <v>5639.7574137220909</v>
      </c>
      <c r="D31" s="138">
        <v>4524.8846115431297</v>
      </c>
      <c r="E31" s="328">
        <v>140.38577730093508</v>
      </c>
      <c r="F31" s="138">
        <v>6352.2944338852203</v>
      </c>
      <c r="G31" s="138">
        <v>508.18355471081702</v>
      </c>
      <c r="H31" s="138">
        <v>324.90333713705098</v>
      </c>
      <c r="I31" s="34"/>
      <c r="L31" s="328"/>
    </row>
    <row r="32" spans="2:12" s="12" customFormat="1" ht="11.25" customHeight="1">
      <c r="B32" s="135" t="s">
        <v>682</v>
      </c>
      <c r="C32" s="138">
        <v>736.07723977523199</v>
      </c>
      <c r="D32" s="138">
        <v>731.03308863803193</v>
      </c>
      <c r="E32" s="328">
        <v>150.00000000000031</v>
      </c>
      <c r="F32" s="138">
        <v>1096.5496329570501</v>
      </c>
      <c r="G32" s="138">
        <v>87.723970636563791</v>
      </c>
      <c r="H32" s="138">
        <v>87.897117194889802</v>
      </c>
      <c r="I32" s="34"/>
      <c r="L32" s="328"/>
    </row>
    <row r="33" spans="1:12" s="12" customFormat="1" ht="11.25" customHeight="1">
      <c r="B33" s="135" t="s">
        <v>683</v>
      </c>
      <c r="C33" s="138">
        <v>60095.246175376997</v>
      </c>
      <c r="D33" s="138">
        <v>60095.2274064425</v>
      </c>
      <c r="E33" s="328">
        <v>10.000001561765835</v>
      </c>
      <c r="F33" s="138">
        <v>6009.5236791909801</v>
      </c>
      <c r="G33" s="138">
        <v>480.76189433527804</v>
      </c>
      <c r="H33" s="138">
        <v>432.07693688080099</v>
      </c>
      <c r="I33" s="34"/>
      <c r="L33" s="328"/>
    </row>
    <row r="34" spans="1:12" s="12" customFormat="1" ht="11.25" customHeight="1">
      <c r="B34" s="135" t="s">
        <v>684</v>
      </c>
      <c r="C34" s="138">
        <v>1369.3902869999999</v>
      </c>
      <c r="D34" s="138">
        <v>1369.3902869999999</v>
      </c>
      <c r="E34" s="328">
        <v>15.080832612916002</v>
      </c>
      <c r="F34" s="138">
        <v>206.515457</v>
      </c>
      <c r="G34" s="138">
        <v>16.521236560000002</v>
      </c>
      <c r="H34" s="138">
        <v>45.442685920000002</v>
      </c>
      <c r="I34" s="34"/>
      <c r="L34" s="328"/>
    </row>
    <row r="35" spans="1:12" s="12" customFormat="1" ht="11.25" customHeight="1">
      <c r="B35" s="135" t="s">
        <v>685</v>
      </c>
      <c r="C35" s="138">
        <v>24466.496513496499</v>
      </c>
      <c r="D35" s="138">
        <v>24465.241341004199</v>
      </c>
      <c r="E35" s="328">
        <v>231.53174702211649</v>
      </c>
      <c r="F35" s="138">
        <v>56644.8006900041</v>
      </c>
      <c r="G35" s="138">
        <v>4531.5840552003301</v>
      </c>
      <c r="H35" s="138">
        <v>4286.8869744098592</v>
      </c>
      <c r="I35" s="34"/>
      <c r="L35" s="328"/>
    </row>
    <row r="36" spans="1:12" s="12" customFormat="1" ht="11.25" customHeight="1">
      <c r="B36" s="135" t="s">
        <v>471</v>
      </c>
      <c r="C36" s="138">
        <v>33941.261644440499</v>
      </c>
      <c r="D36" s="138">
        <v>33941.259299323603</v>
      </c>
      <c r="E36" s="328">
        <v>59.900274401481809</v>
      </c>
      <c r="F36" s="138">
        <v>20330.907455613302</v>
      </c>
      <c r="G36" s="138">
        <v>1626.4725964490599</v>
      </c>
      <c r="H36" s="138">
        <v>1298.6074583049801</v>
      </c>
      <c r="I36" s="34"/>
      <c r="L36" s="328"/>
    </row>
    <row r="37" spans="1:12" s="12" customFormat="1" ht="11.25" customHeight="1">
      <c r="B37" s="785" t="s">
        <v>686</v>
      </c>
      <c r="C37" s="817">
        <v>1625079.30757602</v>
      </c>
      <c r="D37" s="817">
        <v>1446608.3646992901</v>
      </c>
      <c r="E37" s="819">
        <v>23.181649151094845</v>
      </c>
      <c r="F37" s="817">
        <v>335347.67569498002</v>
      </c>
      <c r="G37" s="817">
        <v>26827.814055598399</v>
      </c>
      <c r="H37" s="817">
        <v>25608.7042518003</v>
      </c>
      <c r="I37" s="34"/>
      <c r="L37" s="328"/>
    </row>
    <row r="38" spans="1:12" s="12" customFormat="1" ht="11.25" customHeight="1">
      <c r="B38" s="785" t="s">
        <v>687</v>
      </c>
      <c r="C38" s="817">
        <v>3937994.8437050199</v>
      </c>
      <c r="D38" s="817">
        <v>3492539.22298729</v>
      </c>
      <c r="E38" s="819">
        <v>27.981221833497401</v>
      </c>
      <c r="F38" s="817">
        <v>977255.14760598005</v>
      </c>
      <c r="G38" s="817">
        <v>78180.411808478399</v>
      </c>
      <c r="H38" s="817">
        <v>77308.814352200294</v>
      </c>
      <c r="I38" s="34"/>
      <c r="J38" s="132"/>
      <c r="L38" s="328"/>
    </row>
    <row r="39" spans="1:12" s="12" customFormat="1" ht="11.25" customHeight="1">
      <c r="B39" s="785" t="s">
        <v>553</v>
      </c>
      <c r="C39" s="817"/>
      <c r="D39" s="817"/>
      <c r="E39" s="819"/>
      <c r="F39" s="817"/>
      <c r="G39" s="817"/>
      <c r="H39" s="817"/>
      <c r="J39" s="132"/>
      <c r="L39" s="328"/>
    </row>
    <row r="40" spans="1:12" s="12" customFormat="1" ht="11.25" customHeight="1">
      <c r="B40" s="128" t="s">
        <v>688</v>
      </c>
      <c r="C40" s="131"/>
      <c r="D40" s="131"/>
      <c r="E40" s="131"/>
      <c r="F40" s="131"/>
      <c r="G40" s="131"/>
      <c r="H40" s="131"/>
    </row>
    <row r="41" spans="1:12" s="12" customFormat="1" ht="11.25" customHeight="1">
      <c r="B41" s="135" t="s">
        <v>689</v>
      </c>
      <c r="C41" s="131"/>
      <c r="D41" s="131"/>
      <c r="E41" s="131"/>
      <c r="F41" s="136">
        <v>7296.5294661524504</v>
      </c>
      <c r="G41" s="136">
        <v>583.72235729219597</v>
      </c>
      <c r="H41" s="136">
        <v>650.91392217994098</v>
      </c>
    </row>
    <row r="42" spans="1:12" s="12" customFormat="1">
      <c r="B42" s="135" t="s">
        <v>690</v>
      </c>
      <c r="C42" s="131"/>
      <c r="D42" s="131"/>
      <c r="E42" s="131"/>
      <c r="F42" s="136">
        <v>954.690788</v>
      </c>
      <c r="G42" s="136">
        <v>76.375263000000004</v>
      </c>
      <c r="H42" s="136">
        <v>60.56476</v>
      </c>
    </row>
    <row r="43" spans="1:12" ht="11.25" customHeight="1">
      <c r="A43" s="12"/>
      <c r="B43" s="135" t="s">
        <v>691</v>
      </c>
      <c r="C43" s="131"/>
      <c r="D43" s="131"/>
      <c r="E43" s="131"/>
      <c r="F43" s="136">
        <v>5.7612879999999995</v>
      </c>
      <c r="G43" s="136">
        <v>0.46090300000000001</v>
      </c>
      <c r="H43" s="136">
        <v>8.1300000000000001E-3</v>
      </c>
      <c r="I43" s="12"/>
    </row>
    <row r="44" spans="1:12" s="16" customFormat="1" ht="11.25" customHeight="1">
      <c r="A44" s="12"/>
      <c r="B44" s="135" t="s">
        <v>692</v>
      </c>
      <c r="C44" s="131"/>
      <c r="D44" s="131"/>
      <c r="E44" s="131"/>
      <c r="F44" s="330">
        <v>71.409625000000005</v>
      </c>
      <c r="G44" s="330">
        <v>5.7127700000000008</v>
      </c>
      <c r="H44" s="330">
        <v>0.41743999999999998</v>
      </c>
    </row>
    <row r="45" spans="1:12" s="12" customFormat="1">
      <c r="B45" s="785" t="s">
        <v>693</v>
      </c>
      <c r="C45" s="820"/>
      <c r="D45" s="820"/>
      <c r="E45" s="820"/>
      <c r="F45" s="817">
        <v>8328.3911671524511</v>
      </c>
      <c r="G45" s="817">
        <v>666.27129329219599</v>
      </c>
      <c r="H45" s="817">
        <v>711.90425217994107</v>
      </c>
    </row>
    <row r="46" spans="1:12" s="12" customFormat="1">
      <c r="B46" s="498" t="s">
        <v>694</v>
      </c>
      <c r="C46" s="443"/>
      <c r="D46" s="443"/>
      <c r="E46" s="443"/>
      <c r="F46" s="570">
        <v>3146.4282864992001</v>
      </c>
      <c r="G46" s="570">
        <v>251.714262919936</v>
      </c>
      <c r="H46" s="570">
        <v>280.01496251468302</v>
      </c>
    </row>
    <row r="47" spans="1:12" s="12" customFormat="1" ht="12" customHeight="1">
      <c r="B47" s="1606" t="s">
        <v>695</v>
      </c>
      <c r="C47" s="1607"/>
      <c r="D47" s="1607"/>
      <c r="E47" s="1607"/>
      <c r="F47" s="1608">
        <v>121190.021438</v>
      </c>
      <c r="G47" s="1608">
        <v>9695.2017149999992</v>
      </c>
      <c r="H47" s="1608">
        <v>9695.2017149999992</v>
      </c>
    </row>
    <row r="48" spans="1:12" s="12" customFormat="1" ht="12" customHeight="1">
      <c r="B48" s="786" t="s">
        <v>696</v>
      </c>
      <c r="C48" s="785"/>
      <c r="D48" s="820"/>
      <c r="E48" s="820"/>
      <c r="F48" s="817">
        <v>1109919.16039763</v>
      </c>
      <c r="G48" s="817">
        <v>88793.532831690594</v>
      </c>
      <c r="H48" s="817">
        <v>87995.944631894905</v>
      </c>
    </row>
    <row r="49" spans="1:13" s="12" customFormat="1" ht="11.25" customHeight="1">
      <c r="B49" s="253"/>
      <c r="C49" s="139"/>
      <c r="D49" s="139"/>
      <c r="E49" s="140"/>
      <c r="F49" s="140"/>
      <c r="G49" s="140"/>
      <c r="H49" s="140"/>
    </row>
    <row r="50" spans="1:13" s="12" customFormat="1" ht="11.25" customHeight="1">
      <c r="B50" s="253"/>
      <c r="C50" s="139"/>
      <c r="D50" s="139"/>
      <c r="E50" s="140"/>
      <c r="F50" s="140"/>
      <c r="G50" s="140"/>
      <c r="H50" s="140"/>
    </row>
    <row r="52" spans="1:13" s="6" customFormat="1" ht="15.75" customHeight="1">
      <c r="A52" s="13"/>
      <c r="B52" s="1139" t="s">
        <v>697</v>
      </c>
    </row>
    <row r="53" spans="1:13" ht="14.25">
      <c r="B53" s="19"/>
      <c r="C53" s="19"/>
      <c r="D53" s="19"/>
      <c r="J53" s="26"/>
      <c r="K53" s="26"/>
    </row>
    <row r="54" spans="1:13" s="16" customFormat="1" ht="11.25" customHeight="1">
      <c r="B54" s="126" t="s">
        <v>651</v>
      </c>
      <c r="C54" s="126"/>
      <c r="D54" s="126"/>
      <c r="E54" s="127"/>
      <c r="F54" s="127"/>
      <c r="G54" s="126"/>
      <c r="H54" s="127"/>
      <c r="J54" s="26"/>
      <c r="K54" s="26"/>
      <c r="M54" s="27"/>
    </row>
    <row r="55" spans="1:13" s="12" customFormat="1" ht="11.25" customHeight="1">
      <c r="B55" s="128"/>
      <c r="C55" s="129" t="s">
        <v>652</v>
      </c>
      <c r="D55" s="129" t="s">
        <v>653</v>
      </c>
      <c r="E55" s="129" t="s">
        <v>654</v>
      </c>
      <c r="F55" s="129" t="s">
        <v>655</v>
      </c>
      <c r="G55" s="129" t="s">
        <v>698</v>
      </c>
      <c r="H55" s="129" t="s">
        <v>698</v>
      </c>
    </row>
    <row r="56" spans="1:13" s="12" customFormat="1" ht="11.25" customHeight="1">
      <c r="A56" s="130" t="s">
        <v>33</v>
      </c>
      <c r="B56" s="128"/>
      <c r="C56" s="129" t="s">
        <v>657</v>
      </c>
      <c r="D56" s="129" t="s">
        <v>658</v>
      </c>
      <c r="E56" s="32" t="s">
        <v>659</v>
      </c>
      <c r="F56" s="129" t="s">
        <v>660</v>
      </c>
      <c r="G56" s="129" t="s">
        <v>661</v>
      </c>
      <c r="H56" s="129" t="s">
        <v>661</v>
      </c>
    </row>
    <row r="57" spans="1:13" s="12" customFormat="1" ht="11.25" customHeight="1">
      <c r="B57" s="1585" t="s">
        <v>315</v>
      </c>
      <c r="C57" s="1586" t="s">
        <v>2930</v>
      </c>
      <c r="D57" s="2039" t="s">
        <v>2930</v>
      </c>
      <c r="E57" s="2039" t="s">
        <v>2930</v>
      </c>
      <c r="F57" s="2039" t="s">
        <v>2930</v>
      </c>
      <c r="G57" s="2039" t="s">
        <v>2930</v>
      </c>
      <c r="H57" s="1573" t="s">
        <v>662</v>
      </c>
      <c r="L57" s="31"/>
    </row>
    <row r="58" spans="1:13" s="12" customFormat="1" ht="11.25" customHeight="1">
      <c r="B58" s="128" t="s">
        <v>663</v>
      </c>
      <c r="C58" s="131"/>
      <c r="D58" s="131"/>
      <c r="E58" s="131"/>
      <c r="F58" s="131"/>
      <c r="G58" s="131"/>
      <c r="H58" s="131"/>
      <c r="I58" s="132"/>
    </row>
    <row r="59" spans="1:13" s="34" customFormat="1" ht="11.25" customHeight="1">
      <c r="B59" s="133" t="s">
        <v>664</v>
      </c>
      <c r="C59" s="134">
        <v>992970.06665400008</v>
      </c>
      <c r="D59" s="134">
        <v>792372.87191099999</v>
      </c>
      <c r="E59" s="1156">
        <v>40.693734569224056</v>
      </c>
      <c r="F59" s="134">
        <v>322446.11329400004</v>
      </c>
      <c r="G59" s="134">
        <v>25795.68906352</v>
      </c>
      <c r="H59" s="1076">
        <v>26581.529611680002</v>
      </c>
      <c r="J59" s="569"/>
      <c r="K59" s="12"/>
    </row>
    <row r="60" spans="1:13" s="12" customFormat="1" ht="11.25" customHeight="1">
      <c r="B60" s="218" t="s">
        <v>665</v>
      </c>
      <c r="C60" s="219">
        <v>7887.5403189999997</v>
      </c>
      <c r="D60" s="219">
        <v>7657.3723110000001</v>
      </c>
      <c r="E60" s="1156">
        <v>35.360825920796728</v>
      </c>
      <c r="F60" s="219">
        <v>2707.7100929999997</v>
      </c>
      <c r="G60" s="219">
        <v>216.61680744</v>
      </c>
      <c r="H60" s="1077">
        <v>184.29061632</v>
      </c>
      <c r="I60" s="34"/>
      <c r="J60" s="569"/>
    </row>
    <row r="61" spans="1:13" s="12" customFormat="1" ht="11.25" customHeight="1">
      <c r="B61" s="218" t="s">
        <v>666</v>
      </c>
      <c r="C61" s="219">
        <v>212180.66183899998</v>
      </c>
      <c r="D61" s="219">
        <v>195781.84907300002</v>
      </c>
      <c r="E61" s="1995">
        <v>39.687455445386135</v>
      </c>
      <c r="F61" s="219">
        <v>77700.834121000007</v>
      </c>
      <c r="G61" s="219">
        <v>6216.0667296800002</v>
      </c>
      <c r="H61" s="1077">
        <v>7357.8341385599997</v>
      </c>
      <c r="I61" s="34"/>
      <c r="J61" s="569"/>
    </row>
    <row r="62" spans="1:13" s="12" customFormat="1" ht="11.25" customHeight="1">
      <c r="B62" s="218" t="s">
        <v>667</v>
      </c>
      <c r="C62" s="219">
        <v>772901.86449599999</v>
      </c>
      <c r="D62" s="219">
        <v>588933.65052699996</v>
      </c>
      <c r="E62" s="1995">
        <v>41.097595435991089</v>
      </c>
      <c r="F62" s="219">
        <v>242037.56908000002</v>
      </c>
      <c r="G62" s="219">
        <v>19363.0055264</v>
      </c>
      <c r="H62" s="1077">
        <v>19039.4048568</v>
      </c>
      <c r="I62" s="34"/>
      <c r="J62" s="569"/>
    </row>
    <row r="63" spans="1:13" s="34" customFormat="1" ht="11.25" customHeight="1">
      <c r="B63" s="133" t="s">
        <v>668</v>
      </c>
      <c r="C63" s="137">
        <v>231530.21856600003</v>
      </c>
      <c r="D63" s="137">
        <v>217243.529026</v>
      </c>
      <c r="E63" s="1156">
        <v>25.780597628892803</v>
      </c>
      <c r="F63" s="137">
        <v>56006.680093000003</v>
      </c>
      <c r="G63" s="137">
        <v>4480.53440744</v>
      </c>
      <c r="H63" s="1078">
        <v>4786.2067905599997</v>
      </c>
      <c r="J63" s="569"/>
      <c r="K63" s="12"/>
    </row>
    <row r="64" spans="1:13" s="85" customFormat="1" ht="11.25" customHeight="1">
      <c r="B64" s="218" t="s">
        <v>669</v>
      </c>
      <c r="C64" s="219">
        <v>150111.663952</v>
      </c>
      <c r="D64" s="219">
        <v>150111.663952</v>
      </c>
      <c r="E64" s="1995">
        <v>23.497983827078908</v>
      </c>
      <c r="F64" s="219">
        <v>35273.214518000001</v>
      </c>
      <c r="G64" s="219">
        <v>2821.8571614399998</v>
      </c>
      <c r="H64" s="1077">
        <v>3135.6874272800001</v>
      </c>
      <c r="I64" s="34"/>
      <c r="J64" s="569"/>
      <c r="K64" s="12"/>
    </row>
    <row r="65" spans="2:11" s="85" customFormat="1" ht="11.25" customHeight="1">
      <c r="B65" s="218" t="s">
        <v>670</v>
      </c>
      <c r="C65" s="219">
        <v>81418.554613999993</v>
      </c>
      <c r="D65" s="219">
        <v>67131.865074000001</v>
      </c>
      <c r="E65" s="1995">
        <v>30.884685763080366</v>
      </c>
      <c r="F65" s="219">
        <v>20733.465574999998</v>
      </c>
      <c r="G65" s="219">
        <v>1658.677246</v>
      </c>
      <c r="H65" s="1077">
        <v>1650.5193632799999</v>
      </c>
      <c r="I65" s="34"/>
      <c r="J65" s="569"/>
      <c r="K65" s="12"/>
    </row>
    <row r="66" spans="2:11" s="12" customFormat="1" ht="11.25" customHeight="1">
      <c r="B66" s="784" t="s">
        <v>671</v>
      </c>
      <c r="C66" s="817">
        <v>1224500.28522</v>
      </c>
      <c r="D66" s="817">
        <v>1009616.4009370001</v>
      </c>
      <c r="E66" s="1157">
        <v>37.484810373104807</v>
      </c>
      <c r="F66" s="817">
        <v>378452.79338700004</v>
      </c>
      <c r="G66" s="817">
        <v>30276.223470959998</v>
      </c>
      <c r="H66" s="1079">
        <v>31367.746402240002</v>
      </c>
      <c r="I66" s="34"/>
      <c r="J66" s="569"/>
    </row>
    <row r="67" spans="2:11" s="12" customFormat="1" ht="11.25" customHeight="1">
      <c r="B67" s="128" t="s">
        <v>107</v>
      </c>
      <c r="C67" s="136"/>
      <c r="D67" s="136"/>
      <c r="E67" s="1158"/>
      <c r="F67" s="136"/>
      <c r="G67" s="136"/>
      <c r="H67" s="330">
        <v>0</v>
      </c>
      <c r="I67" s="34"/>
    </row>
    <row r="68" spans="2:11" s="12" customFormat="1" ht="11.25" customHeight="1">
      <c r="B68" s="135" t="s">
        <v>672</v>
      </c>
      <c r="C68" s="138">
        <v>668273.74835000001</v>
      </c>
      <c r="D68" s="138">
        <v>667227.04692300002</v>
      </c>
      <c r="E68" s="1156">
        <v>1.2708495315206481E-2</v>
      </c>
      <c r="F68" s="138">
        <v>84.794517999999997</v>
      </c>
      <c r="G68" s="138">
        <v>6.7835614400000006</v>
      </c>
      <c r="H68" s="240">
        <v>6.5976524799999998</v>
      </c>
      <c r="I68" s="34"/>
    </row>
    <row r="69" spans="2:11" s="12" customFormat="1" ht="11.25" customHeight="1">
      <c r="B69" s="135" t="s">
        <v>673</v>
      </c>
      <c r="C69" s="138">
        <v>52447.206753999999</v>
      </c>
      <c r="D69" s="138">
        <v>48275.210071999994</v>
      </c>
      <c r="E69" s="1156">
        <v>1.0845313344450238</v>
      </c>
      <c r="F69" s="138">
        <v>523.55978000000005</v>
      </c>
      <c r="G69" s="138">
        <v>41.884782399999999</v>
      </c>
      <c r="H69" s="240">
        <v>44.7858856</v>
      </c>
      <c r="I69" s="34"/>
    </row>
    <row r="70" spans="2:11" s="12" customFormat="1" ht="11.25" customHeight="1">
      <c r="B70" s="135" t="s">
        <v>674</v>
      </c>
      <c r="C70" s="138">
        <v>94265.013792999991</v>
      </c>
      <c r="D70" s="138">
        <v>92305.476613000006</v>
      </c>
      <c r="E70" s="1156">
        <v>1.5775107322233615E-2</v>
      </c>
      <c r="F70" s="138">
        <v>14.561288000000001</v>
      </c>
      <c r="G70" s="138">
        <v>1.16490304</v>
      </c>
      <c r="H70" s="240">
        <v>0.64745047999999994</v>
      </c>
      <c r="I70" s="34"/>
    </row>
    <row r="71" spans="2:11" s="12" customFormat="1" ht="11.25" customHeight="1">
      <c r="B71" s="135" t="s">
        <v>675</v>
      </c>
      <c r="C71" s="138">
        <v>62381.280425999998</v>
      </c>
      <c r="D71" s="138">
        <v>62375.263647</v>
      </c>
      <c r="E71" s="1156">
        <v>0</v>
      </c>
      <c r="F71" s="138">
        <v>0</v>
      </c>
      <c r="G71" s="138">
        <v>0</v>
      </c>
      <c r="H71" s="240">
        <v>47.55257872</v>
      </c>
      <c r="I71" s="34"/>
    </row>
    <row r="72" spans="2:11" s="12" customFormat="1" ht="11.25" customHeight="1">
      <c r="B72" s="135" t="s">
        <v>676</v>
      </c>
      <c r="C72" s="138">
        <v>895.51751000000002</v>
      </c>
      <c r="D72" s="138">
        <v>895.51751000000002</v>
      </c>
      <c r="E72" s="1156">
        <v>0</v>
      </c>
      <c r="F72" s="138">
        <v>0</v>
      </c>
      <c r="G72" s="138">
        <v>0</v>
      </c>
      <c r="H72" s="240">
        <v>0</v>
      </c>
      <c r="I72" s="34"/>
    </row>
    <row r="73" spans="2:11" s="12" customFormat="1" ht="11.25" customHeight="1">
      <c r="B73" s="135" t="s">
        <v>677</v>
      </c>
      <c r="C73" s="138">
        <v>630362.2936770001</v>
      </c>
      <c r="D73" s="138">
        <v>557627.63635300007</v>
      </c>
      <c r="E73" s="1156">
        <v>20.751968760699217</v>
      </c>
      <c r="F73" s="138">
        <v>115718.712897</v>
      </c>
      <c r="G73" s="138">
        <v>9257.49703176</v>
      </c>
      <c r="H73" s="240">
        <v>9720.460132799999</v>
      </c>
      <c r="I73" s="34"/>
    </row>
    <row r="74" spans="2:11" s="12" customFormat="1" ht="11.25" customHeight="1">
      <c r="B74" s="135" t="s">
        <v>678</v>
      </c>
      <c r="C74" s="138">
        <v>160468.44158899999</v>
      </c>
      <c r="D74" s="138">
        <v>143418.40490700002</v>
      </c>
      <c r="E74" s="1156">
        <v>69.629679993830351</v>
      </c>
      <c r="F74" s="138">
        <v>99861.776388999991</v>
      </c>
      <c r="G74" s="138">
        <v>7988.9421111199999</v>
      </c>
      <c r="H74" s="240">
        <v>7571.5153340800007</v>
      </c>
      <c r="I74" s="34"/>
    </row>
    <row r="75" spans="2:11" s="12" customFormat="1" ht="11.25" customHeight="1">
      <c r="B75" s="135" t="s">
        <v>679</v>
      </c>
      <c r="C75" s="138">
        <v>168198.25653400001</v>
      </c>
      <c r="D75" s="138">
        <v>67873.292805999998</v>
      </c>
      <c r="E75" s="1156">
        <v>74.999999980110005</v>
      </c>
      <c r="F75" s="138">
        <v>50904.969591000001</v>
      </c>
      <c r="G75" s="138">
        <v>4072.3975672800002</v>
      </c>
      <c r="H75" s="240">
        <v>3372.9037644800001</v>
      </c>
      <c r="I75" s="34"/>
    </row>
    <row r="76" spans="2:11" s="12" customFormat="1" ht="11.25" customHeight="1">
      <c r="B76" s="135" t="s">
        <v>680</v>
      </c>
      <c r="C76" s="138">
        <v>77129.105737999998</v>
      </c>
      <c r="D76" s="138">
        <v>69553.617546000009</v>
      </c>
      <c r="E76" s="1156">
        <v>38.565009134514241</v>
      </c>
      <c r="F76" s="138">
        <v>26823.358960000001</v>
      </c>
      <c r="G76" s="138">
        <v>2145.8687168000001</v>
      </c>
      <c r="H76" s="240">
        <v>2588.7321541599999</v>
      </c>
      <c r="I76" s="34"/>
    </row>
    <row r="77" spans="2:11" s="12" customFormat="1" ht="11.25" customHeight="1">
      <c r="B77" s="135" t="s">
        <v>681</v>
      </c>
      <c r="C77" s="138">
        <v>4467.4270809999998</v>
      </c>
      <c r="D77" s="138">
        <v>3624.7587669999998</v>
      </c>
      <c r="E77" s="1156">
        <v>141.57626887395014</v>
      </c>
      <c r="F77" s="138">
        <v>5131.7982179999999</v>
      </c>
      <c r="G77" s="138">
        <v>410.54385744000001</v>
      </c>
      <c r="H77" s="240">
        <v>252.25978567999999</v>
      </c>
      <c r="I77" s="34"/>
    </row>
    <row r="78" spans="2:11" s="12" customFormat="1" ht="11.25" customHeight="1">
      <c r="B78" s="135" t="s">
        <v>682</v>
      </c>
      <c r="C78" s="138">
        <v>474.71049399999998</v>
      </c>
      <c r="D78" s="138">
        <v>474.71049399999998</v>
      </c>
      <c r="E78" s="1156">
        <v>150</v>
      </c>
      <c r="F78" s="138">
        <v>712.065741</v>
      </c>
      <c r="G78" s="138">
        <v>56.965259279999998</v>
      </c>
      <c r="H78" s="240">
        <v>56.713351119999999</v>
      </c>
      <c r="I78" s="34"/>
    </row>
    <row r="79" spans="2:11" s="12" customFormat="1" ht="11.25" customHeight="1">
      <c r="B79" s="135" t="s">
        <v>683</v>
      </c>
      <c r="C79" s="138">
        <v>167754.91284499998</v>
      </c>
      <c r="D79" s="138">
        <v>167754.91284499998</v>
      </c>
      <c r="E79" s="1156">
        <v>10.000000000298055</v>
      </c>
      <c r="F79" s="138">
        <v>16775.491285</v>
      </c>
      <c r="G79" s="138">
        <v>1342.0393027999999</v>
      </c>
      <c r="H79" s="240">
        <v>1305.5195662400001</v>
      </c>
      <c r="I79" s="34"/>
    </row>
    <row r="80" spans="2:11" s="12" customFormat="1" ht="11.25" customHeight="1">
      <c r="B80" s="135" t="s">
        <v>684</v>
      </c>
      <c r="C80" s="138">
        <v>277.60836999999998</v>
      </c>
      <c r="D80" s="138">
        <v>277.60836999999998</v>
      </c>
      <c r="E80" s="1156">
        <v>10</v>
      </c>
      <c r="F80" s="138">
        <v>27.760836999999999</v>
      </c>
      <c r="G80" s="138">
        <v>2.2208669599999999</v>
      </c>
      <c r="H80" s="240">
        <v>28.058762159999997</v>
      </c>
      <c r="I80" s="34"/>
    </row>
    <row r="81" spans="1:11" s="12" customFormat="1" ht="11.25" customHeight="1">
      <c r="B81" s="135" t="s">
        <v>685</v>
      </c>
      <c r="C81" s="138">
        <v>143832.208491</v>
      </c>
      <c r="D81" s="138">
        <v>143832.208491</v>
      </c>
      <c r="E81" s="1156">
        <v>100</v>
      </c>
      <c r="F81" s="138">
        <v>143832.208491</v>
      </c>
      <c r="G81" s="138">
        <v>11506.57667928</v>
      </c>
      <c r="H81" s="240">
        <v>11157.687644959999</v>
      </c>
      <c r="I81" s="34"/>
    </row>
    <row r="82" spans="1:11" s="12" customFormat="1" ht="11.25" customHeight="1">
      <c r="B82" s="135" t="s">
        <v>471</v>
      </c>
      <c r="C82" s="138">
        <v>26417.325872999998</v>
      </c>
      <c r="D82" s="138">
        <v>26417.325874000002</v>
      </c>
      <c r="E82" s="1156">
        <v>72.614748262161669</v>
      </c>
      <c r="F82" s="138">
        <v>19182.874681000001</v>
      </c>
      <c r="G82" s="138">
        <v>1534.6299744800001</v>
      </c>
      <c r="H82" s="240">
        <v>1164.9608883199999</v>
      </c>
      <c r="I82" s="34"/>
    </row>
    <row r="83" spans="1:11" s="12" customFormat="1" ht="11.25" customHeight="1">
      <c r="B83" s="785" t="s">
        <v>686</v>
      </c>
      <c r="C83" s="817">
        <v>2257645.0575250001</v>
      </c>
      <c r="D83" s="817">
        <v>2051932.991218</v>
      </c>
      <c r="E83" s="1159">
        <v>23.372787256143265</v>
      </c>
      <c r="F83" s="817">
        <v>479593.932676</v>
      </c>
      <c r="G83" s="817">
        <v>38367.514614079999</v>
      </c>
      <c r="H83" s="1079">
        <v>37318.394951279995</v>
      </c>
      <c r="I83" s="34"/>
    </row>
    <row r="84" spans="1:11" s="12" customFormat="1" ht="11.25" customHeight="1">
      <c r="B84" s="785" t="s">
        <v>687</v>
      </c>
      <c r="C84" s="817">
        <v>3482145.342745</v>
      </c>
      <c r="D84" s="817">
        <v>3061549.392155</v>
      </c>
      <c r="E84" s="1159">
        <v>28.026551793078465</v>
      </c>
      <c r="F84" s="817">
        <v>858046.72606299992</v>
      </c>
      <c r="G84" s="817">
        <v>68643.738085040008</v>
      </c>
      <c r="H84" s="1079">
        <v>68686.141353520012</v>
      </c>
      <c r="I84" s="34"/>
    </row>
    <row r="85" spans="1:11" s="16" customFormat="1" ht="11.25" customHeight="1">
      <c r="A85" s="12"/>
      <c r="B85" s="785" t="s">
        <v>553</v>
      </c>
      <c r="C85" s="817"/>
      <c r="D85" s="817"/>
      <c r="E85" s="1159"/>
      <c r="F85" s="817"/>
      <c r="G85" s="817"/>
      <c r="H85" s="1079"/>
    </row>
    <row r="86" spans="1:11" s="12" customFormat="1" ht="11.25" customHeight="1">
      <c r="B86" s="128" t="s">
        <v>688</v>
      </c>
      <c r="C86" s="131"/>
      <c r="D86" s="131"/>
      <c r="E86" s="131"/>
      <c r="F86" s="131"/>
      <c r="G86" s="131"/>
      <c r="H86" s="1080"/>
    </row>
    <row r="87" spans="1:11" s="12" customFormat="1" ht="11.25" customHeight="1">
      <c r="B87" s="135" t="s">
        <v>689</v>
      </c>
      <c r="C87" s="131"/>
      <c r="D87" s="131"/>
      <c r="E87" s="131"/>
      <c r="F87" s="136">
        <v>7315.1158624999998</v>
      </c>
      <c r="G87" s="136">
        <v>585.20926899999995</v>
      </c>
      <c r="H87" s="330">
        <v>649.30780400000003</v>
      </c>
    </row>
    <row r="88" spans="1:11" s="12" customFormat="1">
      <c r="B88" s="135" t="s">
        <v>690</v>
      </c>
      <c r="C88" s="131"/>
      <c r="D88" s="131"/>
      <c r="E88" s="131"/>
      <c r="F88" s="330">
        <v>954.690788</v>
      </c>
      <c r="G88" s="330">
        <v>76.375263000000004</v>
      </c>
      <c r="H88" s="330">
        <v>60.56476</v>
      </c>
    </row>
    <row r="89" spans="1:11" ht="11.25" customHeight="1">
      <c r="A89" s="12"/>
      <c r="B89" s="135" t="s">
        <v>691</v>
      </c>
      <c r="C89" s="131"/>
      <c r="D89" s="131"/>
      <c r="E89" s="131"/>
      <c r="F89" s="330">
        <v>5.7612879999999995</v>
      </c>
      <c r="G89" s="330">
        <v>0.46090300000000001</v>
      </c>
      <c r="H89" s="330">
        <v>8.1300000000000001E-3</v>
      </c>
      <c r="J89" s="12"/>
      <c r="K89" s="12"/>
    </row>
    <row r="90" spans="1:11" s="16" customFormat="1" ht="11.25" customHeight="1">
      <c r="A90" s="12"/>
      <c r="B90" s="135" t="s">
        <v>692</v>
      </c>
      <c r="C90" s="131"/>
      <c r="D90" s="131"/>
      <c r="E90" s="131"/>
      <c r="F90" s="330">
        <v>71.409625000000005</v>
      </c>
      <c r="G90" s="330">
        <v>5.7127700000000008</v>
      </c>
      <c r="H90" s="330">
        <v>0.41743999999999998</v>
      </c>
    </row>
    <row r="91" spans="1:11" s="12" customFormat="1">
      <c r="B91" s="785" t="s">
        <v>693</v>
      </c>
      <c r="C91" s="820"/>
      <c r="D91" s="820"/>
      <c r="E91" s="820"/>
      <c r="F91" s="820">
        <v>8346.9775635000005</v>
      </c>
      <c r="G91" s="820">
        <v>667.75820499999998</v>
      </c>
      <c r="H91" s="820">
        <v>710.298134</v>
      </c>
    </row>
    <row r="92" spans="1:11" s="12" customFormat="1">
      <c r="B92" s="498" t="s">
        <v>694</v>
      </c>
      <c r="C92" s="443"/>
      <c r="D92" s="443"/>
      <c r="E92" s="443"/>
      <c r="F92" s="443">
        <v>2817.0014249999999</v>
      </c>
      <c r="G92" s="443">
        <v>225.36011400000001</v>
      </c>
      <c r="H92" s="443">
        <v>248.20405400000001</v>
      </c>
    </row>
    <row r="93" spans="1:11" s="12" customFormat="1" ht="12" customHeight="1">
      <c r="B93" s="1606" t="s">
        <v>695</v>
      </c>
      <c r="C93" s="1607"/>
      <c r="D93" s="1607"/>
      <c r="E93" s="1607"/>
      <c r="F93" s="1607">
        <v>95859.643062999996</v>
      </c>
      <c r="G93" s="1607">
        <v>7668.7714450000003</v>
      </c>
      <c r="H93" s="1607">
        <v>7668.7714450000003</v>
      </c>
    </row>
    <row r="94" spans="1:11" s="12" customFormat="1" ht="12" customHeight="1">
      <c r="B94" s="786" t="s">
        <v>696</v>
      </c>
      <c r="C94" s="785"/>
      <c r="D94" s="820"/>
      <c r="E94" s="820"/>
      <c r="F94" s="820">
        <v>965069.52001450001</v>
      </c>
      <c r="G94" s="820">
        <v>77205.561601040012</v>
      </c>
      <c r="H94" s="820">
        <v>77313.424336519995</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rintOptions horizontalCentered="1" verticalCentered="1"/>
  <pageMargins left="0.25" right="0.25" top="0.75" bottom="0.75" header="0.3" footer="0.3"/>
  <pageSetup paperSize="9" orientation="landscape" r:id="rId1"/>
  <rowBreaks count="1" manualBreakCount="1">
    <brk id="50"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CDE-2CD0-4725-91C2-5134D805A6E7}">
  <sheetPr>
    <tabColor rgb="FF007272"/>
    <pageSetUpPr fitToPage="1"/>
  </sheetPr>
  <dimension ref="A1:S63"/>
  <sheetViews>
    <sheetView showGridLines="0" showRowColHeaders="0" zoomScaleNormal="100" workbookViewId="0"/>
  </sheetViews>
  <sheetFormatPr baseColWidth="10" defaultColWidth="13" defaultRowHeight="11.25"/>
  <cols>
    <col min="1" max="1" width="2.7109375" style="19" customWidth="1"/>
    <col min="2" max="2" width="42.140625" style="12" customWidth="1"/>
    <col min="3" max="3" width="15.7109375" style="12" customWidth="1"/>
    <col min="4" max="5" width="15.7109375" style="19" customWidth="1"/>
    <col min="6" max="6" width="0.85546875" style="19" customWidth="1"/>
    <col min="7" max="9" width="13" style="19"/>
    <col min="10" max="10" width="0.85546875" style="19" customWidth="1"/>
    <col min="11" max="13" width="13" style="19"/>
    <col min="14" max="14" width="0.85546875" style="19" customWidth="1"/>
    <col min="15" max="16384" width="13" style="19"/>
  </cols>
  <sheetData>
    <row r="1" spans="1:19" s="10" customFormat="1" ht="11.25" customHeight="1">
      <c r="A1" s="7"/>
      <c r="B1" s="7"/>
      <c r="C1" s="8"/>
      <c r="D1" s="9"/>
      <c r="E1" s="9"/>
    </row>
    <row r="2" spans="1:19" s="10" customFormat="1" ht="5.25" customHeight="1">
      <c r="A2" s="7"/>
      <c r="B2" s="7"/>
      <c r="C2" s="8"/>
      <c r="D2" s="9"/>
      <c r="E2" s="9"/>
    </row>
    <row r="3" spans="1:19" s="12" customFormat="1" ht="12.75">
      <c r="A3" s="11"/>
      <c r="B3" s="2108" t="s">
        <v>309</v>
      </c>
      <c r="C3" s="2108"/>
      <c r="D3" s="2108"/>
      <c r="E3" s="2108"/>
    </row>
    <row r="4" spans="1:19" s="10" customFormat="1" ht="5.25" customHeight="1">
      <c r="A4" s="7"/>
      <c r="B4" s="7"/>
      <c r="C4" s="8"/>
      <c r="D4" s="9"/>
      <c r="E4" s="9"/>
      <c r="G4" s="7"/>
      <c r="H4" s="7"/>
    </row>
    <row r="5" spans="1:19" s="6" customFormat="1" ht="15.75" customHeight="1">
      <c r="A5" s="13"/>
      <c r="B5" s="1139" t="s">
        <v>699</v>
      </c>
      <c r="S5" s="12"/>
    </row>
    <row r="6" spans="1:19" s="6" customFormat="1" ht="11.25" customHeight="1">
      <c r="A6" s="13"/>
      <c r="B6" s="14"/>
    </row>
    <row r="7" spans="1:19" s="16" customFormat="1" ht="12" customHeight="1">
      <c r="B7" s="126" t="s">
        <v>2923</v>
      </c>
      <c r="C7" s="126"/>
      <c r="D7" s="127"/>
      <c r="E7" s="126"/>
      <c r="G7" s="26"/>
      <c r="H7" s="26"/>
      <c r="J7" s="27"/>
    </row>
    <row r="8" spans="1:19" s="16" customFormat="1" ht="12" customHeight="1">
      <c r="B8" s="126"/>
      <c r="C8" s="126"/>
      <c r="D8" s="127"/>
      <c r="E8" s="126"/>
      <c r="G8" s="26"/>
      <c r="H8" s="26"/>
      <c r="J8" s="27"/>
    </row>
    <row r="9" spans="1:19" s="16" customFormat="1" ht="12" customHeight="1">
      <c r="B9" s="126"/>
      <c r="C9" s="1609"/>
      <c r="D9" s="1610" t="s">
        <v>700</v>
      </c>
      <c r="E9" s="1609"/>
      <c r="G9" s="1609"/>
      <c r="H9" s="1610" t="s">
        <v>701</v>
      </c>
      <c r="I9" s="1609"/>
      <c r="J9" s="27"/>
      <c r="K9" s="1609"/>
      <c r="L9" s="1610" t="s">
        <v>702</v>
      </c>
      <c r="M9" s="1609"/>
      <c r="O9" s="1609"/>
      <c r="P9" s="1610" t="s">
        <v>703</v>
      </c>
      <c r="Q9" s="1609"/>
    </row>
    <row r="10" spans="1:19" s="12" customFormat="1" ht="11.25" customHeight="1">
      <c r="B10" s="128"/>
      <c r="C10" s="129" t="s">
        <v>653</v>
      </c>
      <c r="D10" s="129" t="s">
        <v>655</v>
      </c>
      <c r="E10" s="129" t="s">
        <v>656</v>
      </c>
      <c r="G10" s="129" t="s">
        <v>653</v>
      </c>
      <c r="H10" s="129" t="s">
        <v>655</v>
      </c>
      <c r="I10" s="129" t="s">
        <v>656</v>
      </c>
      <c r="K10" s="129" t="s">
        <v>653</v>
      </c>
      <c r="L10" s="129" t="s">
        <v>655</v>
      </c>
      <c r="M10" s="129" t="s">
        <v>656</v>
      </c>
      <c r="O10" s="129" t="s">
        <v>653</v>
      </c>
      <c r="P10" s="129" t="s">
        <v>655</v>
      </c>
      <c r="Q10" s="129" t="s">
        <v>656</v>
      </c>
    </row>
    <row r="11" spans="1:19" s="12" customFormat="1" ht="11.25" customHeight="1">
      <c r="A11" s="130" t="s">
        <v>33</v>
      </c>
      <c r="B11" s="1585" t="s">
        <v>315</v>
      </c>
      <c r="C11" s="1611" t="s">
        <v>658</v>
      </c>
      <c r="D11" s="1611" t="s">
        <v>660</v>
      </c>
      <c r="E11" s="1611" t="s">
        <v>661</v>
      </c>
      <c r="F11" s="1581"/>
      <c r="G11" s="1611" t="s">
        <v>658</v>
      </c>
      <c r="H11" s="1611" t="s">
        <v>660</v>
      </c>
      <c r="I11" s="1611" t="s">
        <v>661</v>
      </c>
      <c r="J11" s="1581"/>
      <c r="K11" s="1611" t="s">
        <v>658</v>
      </c>
      <c r="L11" s="1611" t="s">
        <v>660</v>
      </c>
      <c r="M11" s="1611" t="s">
        <v>661</v>
      </c>
      <c r="N11" s="1581"/>
      <c r="O11" s="1611" t="s">
        <v>658</v>
      </c>
      <c r="P11" s="1611" t="s">
        <v>660</v>
      </c>
      <c r="Q11" s="1611" t="s">
        <v>661</v>
      </c>
    </row>
    <row r="12" spans="1:19" s="12" customFormat="1" ht="11.25" customHeight="1">
      <c r="B12" s="128" t="s">
        <v>107</v>
      </c>
      <c r="C12" s="136">
        <v>0</v>
      </c>
      <c r="D12" s="136">
        <v>0</v>
      </c>
      <c r="E12" s="136">
        <v>0</v>
      </c>
      <c r="G12" s="136">
        <v>0</v>
      </c>
      <c r="H12" s="136">
        <v>0</v>
      </c>
      <c r="I12" s="136">
        <v>0</v>
      </c>
      <c r="K12" s="136">
        <v>0</v>
      </c>
      <c r="L12" s="136">
        <v>0</v>
      </c>
      <c r="M12" s="136">
        <v>0</v>
      </c>
      <c r="O12" s="136">
        <v>0</v>
      </c>
      <c r="P12" s="136">
        <v>0</v>
      </c>
      <c r="Q12" s="136">
        <v>0</v>
      </c>
    </row>
    <row r="13" spans="1:19" s="12" customFormat="1" ht="11.25" customHeight="1">
      <c r="B13" s="140" t="s">
        <v>2748</v>
      </c>
      <c r="C13" s="138">
        <v>3328.7920552800001</v>
      </c>
      <c r="D13" s="1814">
        <v>0</v>
      </c>
      <c r="E13" s="138">
        <v>0</v>
      </c>
      <c r="G13" s="138">
        <v>1216.1377655485401</v>
      </c>
      <c r="H13" s="138">
        <v>4.0870883593279999</v>
      </c>
      <c r="I13" s="138">
        <v>0.32696706874623999</v>
      </c>
      <c r="K13" s="138">
        <v>10121.9094592279</v>
      </c>
      <c r="L13" s="1814">
        <v>0</v>
      </c>
      <c r="M13" s="1814">
        <v>0</v>
      </c>
      <c r="O13" s="138">
        <v>199.46439999999998</v>
      </c>
      <c r="P13" s="1814"/>
      <c r="Q13" s="1814"/>
    </row>
    <row r="14" spans="1:19" s="12" customFormat="1" ht="11.25" customHeight="1">
      <c r="B14" s="135" t="s">
        <v>677</v>
      </c>
      <c r="C14" s="138">
        <v>9.2892058000001114</v>
      </c>
      <c r="D14" s="138">
        <v>4.5600305600000404</v>
      </c>
      <c r="E14" s="138">
        <v>0.36480244480000301</v>
      </c>
      <c r="G14" s="138">
        <v>31.769079336704699</v>
      </c>
      <c r="H14" s="138">
        <v>31.7778875647201</v>
      </c>
      <c r="I14" s="138">
        <v>2.54223100517761</v>
      </c>
      <c r="K14" s="138">
        <v>1227.6569997440999</v>
      </c>
      <c r="L14" s="138">
        <v>278.028918448848</v>
      </c>
      <c r="M14" s="138">
        <v>22.2423134759078</v>
      </c>
      <c r="O14" s="138">
        <v>1915.9104</v>
      </c>
      <c r="P14" s="138">
        <v>405.93567999999999</v>
      </c>
      <c r="Q14" s="138">
        <v>32.474854399999998</v>
      </c>
    </row>
    <row r="15" spans="1:19" s="12" customFormat="1" ht="11.25" customHeight="1">
      <c r="B15" s="135" t="s">
        <v>678</v>
      </c>
      <c r="C15" s="138">
        <v>67.41309351999999</v>
      </c>
      <c r="D15" s="138">
        <v>67.41309351999999</v>
      </c>
      <c r="E15" s="138">
        <v>5.3930474816</v>
      </c>
      <c r="G15" s="138">
        <v>4.3151379690559999</v>
      </c>
      <c r="H15" s="138">
        <v>4.315126209072</v>
      </c>
      <c r="I15" s="138">
        <v>0.34521009672576003</v>
      </c>
      <c r="K15" s="138">
        <v>7796.6496296509995</v>
      </c>
      <c r="L15" s="138">
        <v>6840.5422775670995</v>
      </c>
      <c r="M15" s="138">
        <v>547.24338220536799</v>
      </c>
      <c r="O15" s="1814"/>
      <c r="P15" s="1814"/>
      <c r="Q15" s="1814"/>
    </row>
    <row r="16" spans="1:19" s="12" customFormat="1" ht="11.25" customHeight="1">
      <c r="B16" s="135" t="s">
        <v>679</v>
      </c>
      <c r="C16" s="138">
        <v>9.8323940000000007</v>
      </c>
      <c r="D16" s="138">
        <v>7.3736079200000004</v>
      </c>
      <c r="E16" s="138">
        <v>0.5898886336000001</v>
      </c>
      <c r="F16" s="18"/>
      <c r="G16" s="138">
        <v>48.882525573072002</v>
      </c>
      <c r="H16" s="138">
        <v>48.882537333056</v>
      </c>
      <c r="I16" s="138">
        <v>3.9106029866444803</v>
      </c>
      <c r="K16" s="138">
        <v>3064.7089251223201</v>
      </c>
      <c r="L16" s="138">
        <v>2015.76479249914</v>
      </c>
      <c r="M16" s="138">
        <v>161.26118339993101</v>
      </c>
      <c r="O16" s="1814"/>
      <c r="P16" s="1814"/>
      <c r="Q16" s="1814"/>
    </row>
    <row r="17" spans="1:17" s="12" customFormat="1" ht="11.25" customHeight="1">
      <c r="B17" s="135" t="s">
        <v>680</v>
      </c>
      <c r="C17" s="138">
        <v>3656.2699073600002</v>
      </c>
      <c r="D17" s="138">
        <v>5073.9636061600004</v>
      </c>
      <c r="E17" s="138">
        <v>405.91708849280002</v>
      </c>
      <c r="F17" s="18"/>
      <c r="G17" s="138">
        <v>9170.1295284163207</v>
      </c>
      <c r="H17" s="138">
        <v>3209.5453349457098</v>
      </c>
      <c r="I17" s="138">
        <v>256.76362679565699</v>
      </c>
      <c r="K17" s="138">
        <v>12626.360294531099</v>
      </c>
      <c r="L17" s="138">
        <v>4466.9712106798806</v>
      </c>
      <c r="M17" s="138">
        <v>357.35769685438999</v>
      </c>
      <c r="O17" s="138">
        <v>1.3140000000000001</v>
      </c>
      <c r="P17" s="138">
        <v>0.45989999999999998</v>
      </c>
      <c r="Q17" s="138">
        <v>3.6791999999999998E-2</v>
      </c>
    </row>
    <row r="18" spans="1:17" s="12" customFormat="1" ht="11.25" customHeight="1">
      <c r="B18" s="135" t="s">
        <v>685</v>
      </c>
      <c r="C18" s="138">
        <v>0.28603328</v>
      </c>
      <c r="D18" s="138">
        <v>0.28603328</v>
      </c>
      <c r="E18" s="138">
        <v>2.28826624E-2</v>
      </c>
      <c r="G18" s="138">
        <v>42.680227691583994</v>
      </c>
      <c r="H18" s="138">
        <v>64.020341537375998</v>
      </c>
      <c r="I18" s="138">
        <v>5.1216273229900802</v>
      </c>
      <c r="K18" s="138">
        <v>165.234660670632</v>
      </c>
      <c r="L18" s="138">
        <v>236.44634414385601</v>
      </c>
      <c r="M18" s="138">
        <v>18.915707531508499</v>
      </c>
      <c r="O18" s="1814"/>
      <c r="P18" s="1814"/>
      <c r="Q18" s="1814"/>
    </row>
    <row r="19" spans="1:17" s="12" customFormat="1" ht="11.25" customHeight="1">
      <c r="B19" s="135" t="s">
        <v>704</v>
      </c>
      <c r="C19" s="1870"/>
      <c r="D19" s="1814"/>
      <c r="E19" s="1814"/>
      <c r="G19" s="1814"/>
      <c r="H19" s="1814"/>
      <c r="I19" s="1814"/>
      <c r="K19" s="1815"/>
      <c r="L19" s="1815"/>
      <c r="M19" s="1815"/>
      <c r="O19" s="1814"/>
      <c r="P19" s="1814"/>
      <c r="Q19" s="1814"/>
    </row>
    <row r="20" spans="1:17" s="12" customFormat="1" ht="11.25" customHeight="1">
      <c r="B20" s="135" t="s">
        <v>471</v>
      </c>
      <c r="C20" s="138">
        <v>93.45312328</v>
      </c>
      <c r="D20" s="138">
        <v>98.131417600000006</v>
      </c>
      <c r="E20" s="138">
        <v>7.8505134079999994</v>
      </c>
      <c r="G20" s="138">
        <v>88.658954495408011</v>
      </c>
      <c r="H20" s="138">
        <v>121.57497331164801</v>
      </c>
      <c r="I20" s="138">
        <v>9.7259978649318395</v>
      </c>
      <c r="K20" s="1816">
        <v>688.44756609136994</v>
      </c>
      <c r="L20" s="1816">
        <v>425.01548258685602</v>
      </c>
      <c r="M20" s="1816">
        <v>34.001238606948498</v>
      </c>
      <c r="O20" s="138">
        <v>0</v>
      </c>
      <c r="P20" s="138">
        <v>0</v>
      </c>
      <c r="Q20" s="138">
        <v>0</v>
      </c>
    </row>
    <row r="21" spans="1:17" s="12" customFormat="1" ht="11.25" customHeight="1">
      <c r="B21" s="785" t="s">
        <v>687</v>
      </c>
      <c r="C21" s="817">
        <v>7165.3358125200002</v>
      </c>
      <c r="D21" s="817">
        <v>5251.7277890400001</v>
      </c>
      <c r="E21" s="817">
        <v>420.13822312319996</v>
      </c>
      <c r="G21" s="817">
        <v>10602.573219030684</v>
      </c>
      <c r="H21" s="817">
        <v>3484.2032892609104</v>
      </c>
      <c r="I21" s="817">
        <v>278.73626314087284</v>
      </c>
      <c r="K21" s="817">
        <v>35690.96753503842</v>
      </c>
      <c r="L21" s="817">
        <v>14262.769025925681</v>
      </c>
      <c r="M21" s="817">
        <v>1141.0215220740545</v>
      </c>
      <c r="O21" s="817">
        <v>2116.6887999999999</v>
      </c>
      <c r="P21" s="817">
        <v>406.39558</v>
      </c>
      <c r="Q21" s="817">
        <v>32.511646400000004</v>
      </c>
    </row>
    <row r="22" spans="1:17" s="12" customFormat="1" ht="11.25" customHeight="1">
      <c r="B22" s="785" t="s">
        <v>553</v>
      </c>
      <c r="C22" s="1329"/>
      <c r="D22" s="1329"/>
      <c r="E22" s="1329"/>
      <c r="G22" s="1329"/>
      <c r="H22" s="1329"/>
      <c r="I22" s="1329"/>
      <c r="K22" s="1817"/>
      <c r="L22" s="1817"/>
      <c r="M22" s="1817"/>
      <c r="O22" s="1329"/>
      <c r="P22" s="1329"/>
      <c r="Q22" s="1329"/>
    </row>
    <row r="23" spans="1:17" s="12" customFormat="1" ht="11.25" customHeight="1">
      <c r="B23" s="128" t="s">
        <v>688</v>
      </c>
      <c r="C23" s="1818"/>
      <c r="D23" s="1818"/>
      <c r="E23" s="1818"/>
      <c r="G23" s="1818"/>
      <c r="H23" s="1818"/>
      <c r="I23" s="1818"/>
      <c r="K23" s="1815"/>
      <c r="L23" s="1815"/>
      <c r="M23" s="1815"/>
      <c r="O23" s="1818"/>
      <c r="P23" s="1818"/>
      <c r="Q23" s="1818"/>
    </row>
    <row r="24" spans="1:17" s="12" customFormat="1" ht="11.25" customHeight="1">
      <c r="B24" s="135" t="s">
        <v>705</v>
      </c>
      <c r="C24" s="1818"/>
      <c r="D24" s="1819"/>
      <c r="E24" s="1819"/>
      <c r="G24" s="1818"/>
      <c r="H24" s="1819"/>
      <c r="I24" s="1819"/>
      <c r="K24" s="1816"/>
      <c r="L24" s="1820">
        <v>50.808678652452002</v>
      </c>
      <c r="M24" s="1820">
        <v>4.06469429219616</v>
      </c>
      <c r="O24" s="1821"/>
      <c r="P24" s="1819"/>
      <c r="Q24" s="1819"/>
    </row>
    <row r="25" spans="1:17" s="12" customFormat="1">
      <c r="B25" s="135" t="s">
        <v>706</v>
      </c>
      <c r="C25" s="1818"/>
      <c r="D25" s="1819"/>
      <c r="E25" s="1819"/>
      <c r="G25" s="1818"/>
      <c r="H25" s="1819"/>
      <c r="I25" s="1819"/>
      <c r="K25" s="1816"/>
      <c r="L25" s="1822"/>
      <c r="M25" s="1822"/>
      <c r="O25" s="1818"/>
      <c r="P25" s="1819"/>
      <c r="Q25" s="1819"/>
    </row>
    <row r="26" spans="1:17" ht="11.25" customHeight="1">
      <c r="A26" s="12"/>
      <c r="B26" s="135" t="s">
        <v>691</v>
      </c>
      <c r="C26" s="1818"/>
      <c r="D26" s="1819"/>
      <c r="E26" s="1819"/>
      <c r="F26" s="12"/>
      <c r="G26" s="1818"/>
      <c r="H26" s="1819"/>
      <c r="I26" s="1819"/>
      <c r="K26" s="1816"/>
      <c r="L26" s="1822"/>
      <c r="M26" s="1822"/>
      <c r="O26" s="1818"/>
      <c r="P26" s="1819"/>
      <c r="Q26" s="1819"/>
    </row>
    <row r="27" spans="1:17" s="16" customFormat="1" ht="11.25" customHeight="1">
      <c r="A27" s="12"/>
      <c r="B27" s="135" t="s">
        <v>692</v>
      </c>
      <c r="C27" s="1818"/>
      <c r="D27" s="1819"/>
      <c r="E27" s="1819"/>
      <c r="G27" s="1818"/>
      <c r="H27" s="1819"/>
      <c r="I27" s="1819"/>
      <c r="K27" s="1816"/>
      <c r="L27" s="1822"/>
      <c r="M27" s="1822"/>
      <c r="O27" s="1818"/>
      <c r="P27" s="1819"/>
      <c r="Q27" s="1819"/>
    </row>
    <row r="28" spans="1:17" s="12" customFormat="1">
      <c r="B28" s="785" t="s">
        <v>693</v>
      </c>
      <c r="C28" s="1823"/>
      <c r="D28" s="2098"/>
      <c r="E28" s="1329"/>
      <c r="G28" s="1823"/>
      <c r="H28" s="1824"/>
      <c r="I28" s="1329"/>
      <c r="K28" s="1825"/>
      <c r="L28" s="1824">
        <v>50.808678652452002</v>
      </c>
      <c r="M28" s="1824">
        <v>4.06469429219616</v>
      </c>
      <c r="O28" s="1823"/>
      <c r="P28" s="1329">
        <v>406.39558</v>
      </c>
      <c r="Q28" s="1329"/>
    </row>
    <row r="29" spans="1:17" s="12" customFormat="1">
      <c r="B29" s="498" t="s">
        <v>694</v>
      </c>
      <c r="C29" s="1826"/>
      <c r="D29" s="1827"/>
      <c r="E29" s="570"/>
      <c r="G29" s="443"/>
      <c r="H29" s="570">
        <v>14.569285822091</v>
      </c>
      <c r="I29" s="570">
        <v>1.1655433142989999</v>
      </c>
      <c r="K29" s="443"/>
      <c r="L29" s="570">
        <v>28.6342650048</v>
      </c>
      <c r="M29" s="570">
        <v>2.2907412003839998</v>
      </c>
      <c r="O29" s="443"/>
      <c r="P29" s="570">
        <v>354.43279999999999</v>
      </c>
      <c r="Q29" s="570">
        <v>28.354624000000001</v>
      </c>
    </row>
    <row r="30" spans="1:17" s="12" customFormat="1" ht="12" customHeight="1">
      <c r="B30" s="1606" t="s">
        <v>695</v>
      </c>
      <c r="C30" s="1607"/>
      <c r="D30" s="1608">
        <v>993.86684195715134</v>
      </c>
      <c r="E30" s="1608">
        <v>79.509347356572107</v>
      </c>
      <c r="G30" s="1607"/>
      <c r="H30" s="1608">
        <v>499.94168149844256</v>
      </c>
      <c r="I30" s="1608">
        <v>39.995334519875406</v>
      </c>
      <c r="K30" s="1607"/>
      <c r="L30" s="1608">
        <v>1969.021107</v>
      </c>
      <c r="M30" s="1608">
        <v>157.52168856</v>
      </c>
      <c r="O30" s="1607"/>
      <c r="P30" s="1608">
        <v>133.71700000000001</v>
      </c>
      <c r="Q30" s="1608">
        <v>10.697360000000002</v>
      </c>
    </row>
    <row r="31" spans="1:17" s="12" customFormat="1" ht="12" customHeight="1">
      <c r="B31" s="786" t="s">
        <v>696</v>
      </c>
      <c r="C31" s="820"/>
      <c r="D31" s="817">
        <v>6245.5946309971514</v>
      </c>
      <c r="E31" s="817">
        <v>499.64757047977213</v>
      </c>
      <c r="G31" s="820"/>
      <c r="H31" s="817">
        <v>3998.7142565814438</v>
      </c>
      <c r="I31" s="817">
        <v>319.8971405265155</v>
      </c>
      <c r="K31" s="820"/>
      <c r="L31" s="817">
        <v>16311.233076582936</v>
      </c>
      <c r="M31" s="817">
        <v>1304.898646126635</v>
      </c>
      <c r="O31" s="820"/>
      <c r="P31" s="817">
        <v>1300.9409600000001</v>
      </c>
      <c r="Q31" s="817">
        <v>104.07527680000001</v>
      </c>
    </row>
    <row r="32" spans="1:17" s="12" customFormat="1" ht="11.25" customHeight="1">
      <c r="B32" s="253"/>
      <c r="C32" s="139"/>
      <c r="D32" s="140"/>
      <c r="E32" s="140"/>
      <c r="I32" s="140"/>
      <c r="M32" s="140"/>
      <c r="Q32" s="140"/>
    </row>
    <row r="33" spans="1:17" s="12" customFormat="1" ht="11.25" customHeight="1">
      <c r="B33" s="253"/>
      <c r="C33" s="139"/>
      <c r="D33" s="140"/>
      <c r="E33" s="140"/>
      <c r="H33" s="140"/>
      <c r="I33" s="140"/>
      <c r="M33" s="140"/>
      <c r="N33" s="12">
        <f>L31*0.08</f>
        <v>1304.898646126635</v>
      </c>
      <c r="Q33" s="140"/>
    </row>
    <row r="34" spans="1:17" s="12" customFormat="1" ht="11.25" customHeight="1">
      <c r="B34" s="253"/>
      <c r="C34" s="139"/>
      <c r="D34" s="140"/>
      <c r="E34" s="140"/>
    </row>
    <row r="35" spans="1:17">
      <c r="B35" s="126" t="s">
        <v>707</v>
      </c>
    </row>
    <row r="36" spans="1:17">
      <c r="B36" s="126"/>
    </row>
    <row r="37" spans="1:17" s="16" customFormat="1" ht="11.25" customHeight="1">
      <c r="B37" s="126"/>
      <c r="C37" s="1609"/>
      <c r="D37" s="1610" t="s">
        <v>700</v>
      </c>
      <c r="E37" s="1609"/>
      <c r="G37" s="1609"/>
      <c r="H37" s="1610" t="s">
        <v>701</v>
      </c>
      <c r="I37" s="1609"/>
      <c r="J37" s="27"/>
      <c r="K37" s="1609"/>
      <c r="L37" s="1610" t="s">
        <v>702</v>
      </c>
      <c r="M37" s="1609"/>
      <c r="O37" s="1609"/>
      <c r="P37" s="1610" t="s">
        <v>703</v>
      </c>
      <c r="Q37" s="1609"/>
    </row>
    <row r="38" spans="1:17" s="12" customFormat="1" ht="11.25" customHeight="1">
      <c r="B38" s="128"/>
      <c r="C38" s="129" t="s">
        <v>653</v>
      </c>
      <c r="D38" s="129" t="s">
        <v>655</v>
      </c>
      <c r="E38" s="129" t="s">
        <v>656</v>
      </c>
      <c r="G38" s="129" t="s">
        <v>653</v>
      </c>
      <c r="H38" s="129" t="s">
        <v>655</v>
      </c>
      <c r="I38" s="129" t="s">
        <v>656</v>
      </c>
      <c r="K38" s="129" t="s">
        <v>653</v>
      </c>
      <c r="L38" s="129" t="s">
        <v>655</v>
      </c>
      <c r="M38" s="129" t="s">
        <v>656</v>
      </c>
      <c r="O38" s="129" t="s">
        <v>653</v>
      </c>
      <c r="P38" s="129" t="s">
        <v>655</v>
      </c>
      <c r="Q38" s="129" t="s">
        <v>656</v>
      </c>
    </row>
    <row r="39" spans="1:17" s="12" customFormat="1" ht="11.25" customHeight="1">
      <c r="A39" s="130" t="s">
        <v>33</v>
      </c>
      <c r="B39" s="1585" t="s">
        <v>315</v>
      </c>
      <c r="C39" s="1611" t="s">
        <v>658</v>
      </c>
      <c r="D39" s="1611" t="s">
        <v>660</v>
      </c>
      <c r="E39" s="1611" t="s">
        <v>661</v>
      </c>
      <c r="F39" s="1581"/>
      <c r="G39" s="1611" t="s">
        <v>658</v>
      </c>
      <c r="H39" s="1611" t="s">
        <v>660</v>
      </c>
      <c r="I39" s="1611" t="s">
        <v>661</v>
      </c>
      <c r="J39" s="1581"/>
      <c r="K39" s="1611" t="s">
        <v>658</v>
      </c>
      <c r="L39" s="1611" t="s">
        <v>660</v>
      </c>
      <c r="M39" s="1611" t="s">
        <v>661</v>
      </c>
      <c r="N39" s="1581"/>
      <c r="O39" s="1611" t="s">
        <v>658</v>
      </c>
      <c r="P39" s="1611" t="s">
        <v>660</v>
      </c>
      <c r="Q39" s="1611" t="s">
        <v>661</v>
      </c>
    </row>
    <row r="40" spans="1:17" s="12" customFormat="1" ht="11.25" customHeight="1">
      <c r="B40" s="128" t="s">
        <v>107</v>
      </c>
      <c r="C40" s="136">
        <v>0</v>
      </c>
      <c r="D40" s="136">
        <v>0</v>
      </c>
      <c r="E40" s="136">
        <v>0</v>
      </c>
      <c r="G40" s="136">
        <v>0</v>
      </c>
      <c r="H40" s="136">
        <v>0</v>
      </c>
      <c r="I40" s="136">
        <v>0</v>
      </c>
      <c r="K40" s="136">
        <v>0</v>
      </c>
      <c r="L40" s="136">
        <v>0</v>
      </c>
      <c r="M40" s="136">
        <v>0</v>
      </c>
      <c r="O40" s="136">
        <v>0</v>
      </c>
      <c r="P40" s="136">
        <v>0</v>
      </c>
      <c r="Q40" s="136">
        <v>0</v>
      </c>
    </row>
    <row r="41" spans="1:17" s="12" customFormat="1" ht="11.25" customHeight="1">
      <c r="B41" s="140" t="s">
        <v>2748</v>
      </c>
      <c r="C41" s="138">
        <v>3034.1116686085998</v>
      </c>
      <c r="D41" s="138"/>
      <c r="E41" s="138"/>
      <c r="G41" s="138">
        <v>1150.4115024202699</v>
      </c>
      <c r="H41" s="138">
        <v>3.8970902758060002</v>
      </c>
      <c r="I41" s="138"/>
      <c r="K41" s="138">
        <v>10050.157683185</v>
      </c>
      <c r="L41" s="138"/>
      <c r="M41" s="138"/>
      <c r="O41" s="138">
        <v>203.54320000000001</v>
      </c>
      <c r="P41" s="138"/>
      <c r="Q41" s="138"/>
    </row>
    <row r="42" spans="1:17" s="12" customFormat="1" ht="11.25" customHeight="1">
      <c r="B42" s="135" t="s">
        <v>677</v>
      </c>
      <c r="C42" s="138">
        <v>8.7001319316001613</v>
      </c>
      <c r="D42" s="138">
        <v>5.1473200484999699</v>
      </c>
      <c r="E42" s="138"/>
      <c r="G42" s="138">
        <v>237.95831116266498</v>
      </c>
      <c r="H42" s="138">
        <v>237.95831116266302</v>
      </c>
      <c r="I42" s="138">
        <v>19.0366648930131</v>
      </c>
      <c r="K42" s="138">
        <v>1118.4924209707001</v>
      </c>
      <c r="L42" s="138">
        <v>257.96340896589902</v>
      </c>
      <c r="M42" s="138">
        <v>20.637072717271899</v>
      </c>
      <c r="O42" s="138">
        <v>2735.4595351999997</v>
      </c>
      <c r="P42" s="138">
        <v>617.71874560000003</v>
      </c>
      <c r="Q42" s="138">
        <v>49.417499647999996</v>
      </c>
    </row>
    <row r="43" spans="1:17" s="12" customFormat="1" ht="11.25" customHeight="1">
      <c r="B43" s="135" t="s">
        <v>678</v>
      </c>
      <c r="C43" s="138">
        <v>60.108829659100003</v>
      </c>
      <c r="D43" s="138">
        <v>60.108829659100003</v>
      </c>
      <c r="E43" s="138">
        <v>4.8087063727280004</v>
      </c>
      <c r="G43" s="138">
        <v>116.341267649607</v>
      </c>
      <c r="H43" s="138">
        <v>116.341267649607</v>
      </c>
      <c r="I43" s="138">
        <v>9.3073014119685595</v>
      </c>
      <c r="K43" s="138">
        <v>7833.5980203997997</v>
      </c>
      <c r="L43" s="138">
        <v>6814.3510671149497</v>
      </c>
      <c r="M43" s="138">
        <v>545.148085369196</v>
      </c>
      <c r="O43" s="138"/>
      <c r="P43" s="138"/>
      <c r="Q43" s="138"/>
    </row>
    <row r="44" spans="1:17" s="12" customFormat="1" ht="11.25" customHeight="1">
      <c r="B44" s="135" t="s">
        <v>679</v>
      </c>
      <c r="C44" s="138">
        <v>27.689743739599997</v>
      </c>
      <c r="D44" s="138">
        <v>20.767307804700003</v>
      </c>
      <c r="E44" s="138">
        <v>1.661384624376</v>
      </c>
      <c r="G44" s="138">
        <v>52.209608019477997</v>
      </c>
      <c r="H44" s="138">
        <v>52.209608019477997</v>
      </c>
      <c r="I44" s="138">
        <v>4.1767686415582403</v>
      </c>
      <c r="K44" s="138">
        <v>3054.16605083283</v>
      </c>
      <c r="L44" s="138">
        <v>2003.21738690455</v>
      </c>
      <c r="M44" s="138">
        <v>160.25739095236398</v>
      </c>
      <c r="O44" s="138"/>
      <c r="P44" s="138"/>
      <c r="Q44" s="138"/>
    </row>
    <row r="45" spans="1:17" s="12" customFormat="1" ht="11.25" customHeight="1">
      <c r="B45" s="135" t="s">
        <v>680</v>
      </c>
      <c r="C45" s="138">
        <v>3844.9680928102002</v>
      </c>
      <c r="D45" s="138">
        <v>5343.7825472935001</v>
      </c>
      <c r="E45" s="138">
        <v>427.50260378348003</v>
      </c>
      <c r="G45" s="138">
        <v>9204.1641892917105</v>
      </c>
      <c r="H45" s="138">
        <v>3221.45747073742</v>
      </c>
      <c r="I45" s="138">
        <v>257.71659765899301</v>
      </c>
      <c r="K45" s="138">
        <v>12190.348866381501</v>
      </c>
      <c r="L45" s="138">
        <v>4334.5901619199703</v>
      </c>
      <c r="M45" s="138">
        <v>346.767212953598</v>
      </c>
      <c r="O45" s="138">
        <v>1.4036</v>
      </c>
      <c r="P45" s="138"/>
      <c r="Q45" s="138"/>
    </row>
    <row r="46" spans="1:17" s="12" customFormat="1" ht="11.25" customHeight="1">
      <c r="B46" s="135" t="s">
        <v>685</v>
      </c>
      <c r="C46" s="138"/>
      <c r="D46" s="138"/>
      <c r="E46" s="138"/>
      <c r="G46" s="138">
        <v>40.376511462196</v>
      </c>
      <c r="H46" s="138">
        <v>60.564755980000996</v>
      </c>
      <c r="I46" s="138">
        <v>4.8451804784000796</v>
      </c>
      <c r="K46" s="138">
        <v>157.98060895617002</v>
      </c>
      <c r="L46" s="138">
        <v>228.409715608211</v>
      </c>
      <c r="M46" s="138">
        <v>18.272777248656798</v>
      </c>
      <c r="O46" s="138"/>
      <c r="P46" s="138"/>
      <c r="Q46" s="138"/>
    </row>
    <row r="47" spans="1:17" s="12" customFormat="1" ht="11.25" customHeight="1">
      <c r="B47" s="135" t="s">
        <v>704</v>
      </c>
      <c r="C47" s="138"/>
      <c r="D47" s="138"/>
      <c r="E47" s="138"/>
      <c r="F47" s="138"/>
      <c r="J47" s="138"/>
      <c r="K47" s="138"/>
      <c r="L47" s="138"/>
      <c r="M47" s="138"/>
      <c r="N47" s="138"/>
      <c r="O47" s="138"/>
      <c r="P47" s="138"/>
      <c r="Q47" s="138"/>
    </row>
    <row r="48" spans="1:17" s="12" customFormat="1" ht="11.25" customHeight="1">
      <c r="B48" s="135" t="s">
        <v>471</v>
      </c>
      <c r="C48" s="138">
        <v>58.952940244700002</v>
      </c>
      <c r="D48" s="138">
        <v>60.8570616461</v>
      </c>
      <c r="E48" s="138">
        <v>4.8685649316879998</v>
      </c>
      <c r="F48" s="18"/>
      <c r="G48" s="138">
        <v>121.94910275866501</v>
      </c>
      <c r="H48" s="138">
        <v>168.93161181960701</v>
      </c>
      <c r="I48" s="138">
        <v>13.5145289455686</v>
      </c>
      <c r="K48" s="138">
        <v>595.6886816286451</v>
      </c>
      <c r="L48" s="138">
        <v>325.80648355969402</v>
      </c>
      <c r="M48" s="138">
        <v>26.0645186847755</v>
      </c>
      <c r="O48" s="138">
        <v>8.1280000000000001</v>
      </c>
      <c r="P48" s="138">
        <v>8.1280000000000001</v>
      </c>
      <c r="Q48" s="138">
        <v>0.65024000000000004</v>
      </c>
    </row>
    <row r="49" spans="1:17" s="12" customFormat="1" ht="11.25" customHeight="1">
      <c r="B49" s="785" t="s">
        <v>687</v>
      </c>
      <c r="C49" s="817">
        <v>7034.7997384649998</v>
      </c>
      <c r="D49" s="817">
        <v>5490.9313979231001</v>
      </c>
      <c r="E49" s="817">
        <v>439.27451183384801</v>
      </c>
      <c r="G49" s="817">
        <v>10923.4104927646</v>
      </c>
      <c r="H49" s="817">
        <v>3861.3601156445802</v>
      </c>
      <c r="I49" s="817">
        <v>308.90880925156603</v>
      </c>
      <c r="K49" s="817">
        <v>35000.432332354598</v>
      </c>
      <c r="L49" s="817">
        <v>13964.338224073301</v>
      </c>
      <c r="M49" s="824">
        <v>1117.1470579258598</v>
      </c>
      <c r="O49" s="817">
        <v>2948.6351351999997</v>
      </c>
      <c r="P49" s="817">
        <v>626.43880559999991</v>
      </c>
      <c r="Q49" s="817">
        <v>50.115104447999997</v>
      </c>
    </row>
    <row r="50" spans="1:17" s="12" customFormat="1" ht="11.25" customHeight="1">
      <c r="B50" s="785" t="s">
        <v>553</v>
      </c>
      <c r="C50" s="817"/>
      <c r="D50" s="817">
        <v>0</v>
      </c>
      <c r="E50" s="817">
        <v>0</v>
      </c>
      <c r="G50" s="817"/>
      <c r="H50" s="817">
        <v>0</v>
      </c>
      <c r="I50" s="817">
        <v>0</v>
      </c>
      <c r="K50" s="817"/>
      <c r="L50" s="817">
        <v>0</v>
      </c>
      <c r="M50" s="824"/>
      <c r="O50" s="817">
        <v>0</v>
      </c>
      <c r="P50" s="1329"/>
      <c r="Q50" s="1329"/>
    </row>
    <row r="51" spans="1:17" s="12" customFormat="1" ht="11.25" customHeight="1">
      <c r="B51" s="128" t="s">
        <v>688</v>
      </c>
      <c r="C51" s="131"/>
      <c r="D51" s="131"/>
      <c r="E51" s="131"/>
      <c r="G51" s="131"/>
      <c r="H51" s="131"/>
      <c r="I51" s="131"/>
      <c r="K51" s="131"/>
      <c r="L51" s="131"/>
      <c r="M51" s="131"/>
      <c r="O51" s="131"/>
      <c r="P51" s="131"/>
      <c r="Q51" s="131"/>
    </row>
    <row r="52" spans="1:17" s="12" customFormat="1" ht="11.25" customHeight="1">
      <c r="B52" s="135" t="s">
        <v>705</v>
      </c>
      <c r="C52" s="131"/>
      <c r="D52" s="131"/>
      <c r="E52" s="131"/>
      <c r="G52" s="131"/>
      <c r="H52" s="136"/>
      <c r="I52" s="136"/>
      <c r="K52" s="131"/>
      <c r="L52" s="136">
        <v>41.024177249259701</v>
      </c>
      <c r="M52" s="136">
        <v>3.2819341799407797</v>
      </c>
      <c r="O52" s="131"/>
      <c r="P52" s="136"/>
      <c r="Q52" s="136"/>
    </row>
    <row r="53" spans="1:17" s="12" customFormat="1">
      <c r="B53" s="135" t="s">
        <v>706</v>
      </c>
      <c r="C53" s="131"/>
      <c r="D53" s="131"/>
      <c r="E53" s="131"/>
      <c r="G53" s="131"/>
      <c r="H53" s="136"/>
      <c r="I53" s="136"/>
      <c r="K53" s="131"/>
      <c r="L53" s="136"/>
      <c r="M53" s="136"/>
      <c r="O53" s="131"/>
      <c r="P53" s="136"/>
      <c r="Q53" s="136"/>
    </row>
    <row r="54" spans="1:17" ht="11.25" customHeight="1">
      <c r="A54" s="12"/>
      <c r="B54" s="135" t="s">
        <v>691</v>
      </c>
      <c r="C54" s="131"/>
      <c r="D54" s="131"/>
      <c r="E54" s="131"/>
      <c r="F54" s="12"/>
      <c r="G54" s="131"/>
      <c r="H54" s="136"/>
      <c r="I54" s="136"/>
      <c r="K54" s="131"/>
      <c r="L54" s="136"/>
      <c r="M54" s="136"/>
      <c r="O54" s="131"/>
      <c r="P54" s="136"/>
      <c r="Q54" s="136"/>
    </row>
    <row r="55" spans="1:17" s="16" customFormat="1" ht="11.25" customHeight="1">
      <c r="A55" s="12"/>
      <c r="B55" s="135" t="s">
        <v>692</v>
      </c>
      <c r="C55" s="131"/>
      <c r="D55" s="131"/>
      <c r="E55" s="131"/>
      <c r="G55" s="131"/>
      <c r="H55" s="330"/>
      <c r="I55" s="330"/>
      <c r="K55" s="131"/>
      <c r="L55" s="330"/>
      <c r="M55" s="330"/>
      <c r="O55" s="131"/>
      <c r="P55" s="330"/>
      <c r="Q55" s="330"/>
    </row>
    <row r="56" spans="1:17" s="12" customFormat="1">
      <c r="B56" s="785" t="s">
        <v>693</v>
      </c>
      <c r="C56" s="820"/>
      <c r="D56" s="820"/>
      <c r="E56" s="820"/>
      <c r="G56" s="820"/>
      <c r="H56" s="817"/>
      <c r="I56" s="817"/>
      <c r="K56" s="820"/>
      <c r="L56" s="817">
        <v>41.024177249259701</v>
      </c>
      <c r="M56" s="817">
        <v>3.2819341799407797</v>
      </c>
      <c r="O56" s="820"/>
      <c r="P56" s="817">
        <v>0</v>
      </c>
      <c r="Q56" s="817">
        <v>0</v>
      </c>
    </row>
    <row r="57" spans="1:17" s="12" customFormat="1">
      <c r="B57" s="498" t="s">
        <v>694</v>
      </c>
      <c r="C57" s="443"/>
      <c r="D57" s="443"/>
      <c r="E57" s="443"/>
      <c r="G57" s="443"/>
      <c r="H57" s="570">
        <v>14.569285822091</v>
      </c>
      <c r="I57" s="570">
        <v>1.1655433142989999</v>
      </c>
      <c r="K57" s="443"/>
      <c r="L57" s="570">
        <v>28.6342650048</v>
      </c>
      <c r="M57" s="570">
        <v>2.2907412003839998</v>
      </c>
      <c r="O57" s="443"/>
      <c r="P57" s="570">
        <v>354.43279999999999</v>
      </c>
      <c r="Q57" s="570">
        <v>28.354624000000001</v>
      </c>
    </row>
    <row r="58" spans="1:17" s="2" customFormat="1" ht="12" customHeight="1">
      <c r="B58" s="1587" t="s">
        <v>695</v>
      </c>
      <c r="C58" s="1612"/>
      <c r="D58" s="1612">
        <v>993.86684195715134</v>
      </c>
      <c r="E58" s="1612">
        <v>79.509347356572107</v>
      </c>
      <c r="G58" s="1612"/>
      <c r="H58" s="1613">
        <v>499.94168149844256</v>
      </c>
      <c r="I58" s="1613">
        <v>39.995334519875406</v>
      </c>
      <c r="K58" s="1612"/>
      <c r="L58" s="1613">
        <v>1969.021107</v>
      </c>
      <c r="M58" s="1613">
        <v>157.52168856</v>
      </c>
      <c r="O58" s="1612"/>
      <c r="P58" s="1613">
        <v>133.71700000000001</v>
      </c>
      <c r="Q58" s="1613">
        <v>10.697360000000002</v>
      </c>
    </row>
    <row r="59" spans="1:17" s="12" customFormat="1" ht="12" customHeight="1">
      <c r="B59" s="786" t="s">
        <v>696</v>
      </c>
      <c r="C59" s="820"/>
      <c r="D59" s="825">
        <v>6484.7982398802515</v>
      </c>
      <c r="E59" s="825">
        <v>518.78385919042012</v>
      </c>
      <c r="G59" s="820"/>
      <c r="H59" s="817">
        <v>4375.8710829651136</v>
      </c>
      <c r="I59" s="817">
        <v>350.06968708574044</v>
      </c>
      <c r="K59" s="820"/>
      <c r="L59" s="817">
        <v>16003.017773327359</v>
      </c>
      <c r="M59" s="817">
        <v>1280.2414218661847</v>
      </c>
      <c r="O59" s="820"/>
      <c r="P59" s="826">
        <v>1114.5886055999999</v>
      </c>
      <c r="Q59" s="826">
        <v>89.167088448000001</v>
      </c>
    </row>
    <row r="63" spans="1:17" ht="15.75" customHeight="1"/>
  </sheetData>
  <mergeCells count="1">
    <mergeCell ref="B3:E3"/>
  </mergeCells>
  <hyperlinks>
    <hyperlink ref="B3" location="Contents!A1" display="Back to index page" xr:uid="{AA41F860-4188-40B6-8DA1-5B35166566D0}"/>
    <hyperlink ref="B3:E3" location="CONTENTS!A1" display="Back to contents page" xr:uid="{CBFE9F8F-242A-4CA8-B0FA-976BB8066802}"/>
  </hyperlinks>
  <printOptions horizontalCentered="1" verticalCentered="1"/>
  <pageMargins left="0.25" right="0.25" top="0.75" bottom="0.75" header="0.3" footer="0.3"/>
  <pageSetup paperSize="9" orientation="landscape" r:id="rId1"/>
  <rowBreaks count="1" manualBreakCount="1">
    <brk id="34"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7109375" style="19" customWidth="1"/>
    <col min="2" max="2" width="53.5703125" style="29" customWidth="1"/>
    <col min="3" max="3" width="15" style="29" customWidth="1"/>
    <col min="4" max="4" width="15.42578125" style="29" customWidth="1"/>
    <col min="5" max="5" width="16.7109375" style="29" customWidth="1"/>
    <col min="6" max="9" width="15" style="29" customWidth="1"/>
    <col min="10" max="10" width="12.7109375" style="29" customWidth="1"/>
    <col min="11" max="11" width="14.42578125" style="29" customWidth="1"/>
    <col min="12" max="17" width="11.42578125" style="29"/>
    <col min="18" max="18" width="3.5703125" style="29" customWidth="1"/>
    <col min="19" max="16384" width="11.42578125" style="29"/>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2146" t="s">
        <v>309</v>
      </c>
      <c r="C3" s="2146"/>
      <c r="D3" s="2146"/>
      <c r="E3" s="2146"/>
      <c r="F3" s="2146"/>
      <c r="G3" s="2146"/>
      <c r="H3" s="2146"/>
    </row>
    <row r="4" spans="1:11" s="10" customFormat="1" ht="5.25" customHeight="1">
      <c r="A4" s="7"/>
      <c r="B4" s="7"/>
      <c r="C4" s="7"/>
      <c r="D4" s="8"/>
      <c r="E4" s="8"/>
      <c r="F4" s="8"/>
      <c r="G4" s="8"/>
      <c r="H4" s="8"/>
      <c r="I4" s="7"/>
      <c r="J4" s="7"/>
      <c r="K4" s="7"/>
    </row>
    <row r="5" spans="1:11" s="6" customFormat="1" ht="15.75">
      <c r="A5" s="13"/>
      <c r="B5" s="1139" t="s">
        <v>708</v>
      </c>
    </row>
    <row r="6" spans="1:11" ht="11.25" customHeight="1"/>
    <row r="7" spans="1:11" s="90" customFormat="1" ht="56.25" customHeight="1">
      <c r="A7" s="99"/>
      <c r="B7" s="2147" t="s">
        <v>709</v>
      </c>
      <c r="C7" s="2148"/>
      <c r="D7" s="2148"/>
      <c r="E7" s="2148"/>
      <c r="F7" s="2148"/>
      <c r="G7" s="2148"/>
      <c r="H7" s="2148"/>
      <c r="I7" s="2148"/>
      <c r="J7" s="643"/>
    </row>
    <row r="8" spans="1:11" s="90" customFormat="1" ht="6" customHeight="1">
      <c r="A8" s="99"/>
      <c r="B8" s="276"/>
      <c r="C8" s="167"/>
      <c r="D8" s="167"/>
      <c r="E8" s="167"/>
      <c r="F8" s="167"/>
      <c r="G8" s="167"/>
      <c r="H8" s="167"/>
      <c r="I8" s="167"/>
      <c r="J8" s="643"/>
    </row>
    <row r="9" spans="1:11" ht="22.5" customHeight="1">
      <c r="B9" s="2149" t="s">
        <v>710</v>
      </c>
      <c r="C9" s="2150"/>
      <c r="D9" s="2150"/>
      <c r="E9" s="2150"/>
      <c r="F9" s="2150"/>
      <c r="G9" s="2150"/>
      <c r="H9" s="2150"/>
      <c r="I9" s="2150"/>
      <c r="J9" s="3"/>
    </row>
    <row r="10" spans="1:11" ht="11.25" customHeight="1">
      <c r="B10" s="269"/>
      <c r="C10" s="1067"/>
      <c r="D10" s="1067"/>
      <c r="E10" s="1067"/>
      <c r="F10" s="1067"/>
      <c r="G10" s="1067"/>
      <c r="H10" s="1067"/>
      <c r="I10" s="1067"/>
      <c r="J10" s="3"/>
    </row>
    <row r="11" spans="1:11">
      <c r="A11" s="16"/>
      <c r="B11" s="43"/>
    </row>
    <row r="12" spans="1:11" ht="11.25" customHeight="1">
      <c r="A12" s="16"/>
      <c r="B12" s="254" t="s">
        <v>316</v>
      </c>
      <c r="E12" s="2145" t="s">
        <v>711</v>
      </c>
      <c r="F12" s="2145"/>
      <c r="G12" s="2145"/>
      <c r="H12" s="2145"/>
      <c r="I12" s="2145"/>
    </row>
    <row r="13" spans="1:11" ht="11.25" customHeight="1">
      <c r="A13" s="16"/>
      <c r="B13" s="43"/>
      <c r="D13" s="70"/>
      <c r="E13" s="70"/>
      <c r="F13" s="70"/>
      <c r="G13" s="70"/>
      <c r="H13" s="70"/>
      <c r="I13" s="644" t="s">
        <v>712</v>
      </c>
    </row>
    <row r="14" spans="1:11" ht="11.25" customHeight="1">
      <c r="A14" s="16"/>
      <c r="B14" s="46"/>
      <c r="C14" s="2144" t="s">
        <v>713</v>
      </c>
      <c r="D14" s="2144"/>
      <c r="F14" s="70"/>
      <c r="G14" s="70"/>
      <c r="H14" s="70"/>
      <c r="I14" s="645" t="s">
        <v>714</v>
      </c>
    </row>
    <row r="15" spans="1:11" ht="11.25" customHeight="1">
      <c r="A15" s="16"/>
      <c r="C15" s="482" t="s">
        <v>715</v>
      </c>
      <c r="D15" s="70" t="s">
        <v>716</v>
      </c>
      <c r="E15" s="36"/>
      <c r="G15" s="70"/>
      <c r="H15" s="70"/>
      <c r="I15" s="645" t="s">
        <v>717</v>
      </c>
    </row>
    <row r="16" spans="1:11" ht="11.25" customHeight="1">
      <c r="A16" s="16"/>
      <c r="B16" s="43"/>
      <c r="C16" s="482" t="s">
        <v>718</v>
      </c>
      <c r="D16" s="70" t="s">
        <v>719</v>
      </c>
      <c r="E16" s="36"/>
      <c r="F16" s="36"/>
      <c r="G16" s="70" t="s">
        <v>720</v>
      </c>
      <c r="H16" s="70" t="s">
        <v>688</v>
      </c>
      <c r="I16" s="645" t="s">
        <v>721</v>
      </c>
    </row>
    <row r="17" spans="1:14" ht="11.25" customHeight="1">
      <c r="A17" s="16"/>
      <c r="B17" s="1578" t="s">
        <v>315</v>
      </c>
      <c r="C17" s="1615" t="s">
        <v>722</v>
      </c>
      <c r="D17" s="1579" t="s">
        <v>723</v>
      </c>
      <c r="E17" s="1579" t="s">
        <v>724</v>
      </c>
      <c r="F17" s="1579" t="s">
        <v>725</v>
      </c>
      <c r="G17" s="1579" t="s">
        <v>726</v>
      </c>
      <c r="H17" s="1579" t="s">
        <v>726</v>
      </c>
      <c r="I17" s="1616" t="s">
        <v>727</v>
      </c>
    </row>
    <row r="18" spans="1:14" ht="15" customHeight="1">
      <c r="A18" s="12"/>
      <c r="B18" s="339" t="s">
        <v>461</v>
      </c>
      <c r="C18" s="264"/>
      <c r="D18" s="264"/>
    </row>
    <row r="19" spans="1:14" ht="11.25" customHeight="1">
      <c r="A19" s="12"/>
      <c r="B19" s="191" t="s">
        <v>728</v>
      </c>
      <c r="C19" s="58">
        <v>331407.93936526601</v>
      </c>
      <c r="D19" s="58">
        <v>338532.77311005903</v>
      </c>
      <c r="E19" s="377">
        <v>312011.00674005901</v>
      </c>
      <c r="F19" s="377">
        <v>26521.766370000001</v>
      </c>
      <c r="G19" s="377"/>
      <c r="H19" s="377"/>
      <c r="I19" s="377"/>
      <c r="J19" s="72"/>
      <c r="K19" s="72"/>
    </row>
    <row r="20" spans="1:14" ht="11.25" customHeight="1">
      <c r="A20" s="12"/>
      <c r="B20" s="191" t="s">
        <v>463</v>
      </c>
      <c r="C20" s="58">
        <v>94259.2932652858</v>
      </c>
      <c r="D20" s="58">
        <v>94556.477902056096</v>
      </c>
      <c r="E20" s="377">
        <v>7944.6596720561065</v>
      </c>
      <c r="F20" s="377">
        <v>86611.81822999999</v>
      </c>
      <c r="G20" s="377"/>
      <c r="H20" s="377"/>
      <c r="I20" s="377"/>
      <c r="J20" s="72"/>
      <c r="K20" s="72"/>
    </row>
    <row r="21" spans="1:14" ht="11.25" customHeight="1">
      <c r="A21" s="12"/>
      <c r="B21" s="191" t="s">
        <v>464</v>
      </c>
      <c r="C21" s="58">
        <v>1997363.49916047</v>
      </c>
      <c r="D21" s="58">
        <v>2021737.5152789198</v>
      </c>
      <c r="E21" s="377">
        <v>1924348.4604589199</v>
      </c>
      <c r="F21" s="377">
        <v>90301.05481999999</v>
      </c>
      <c r="G21" s="377"/>
      <c r="H21" s="377"/>
      <c r="I21" s="377">
        <v>7088</v>
      </c>
      <c r="J21" s="72"/>
      <c r="K21" s="72"/>
      <c r="N21" s="72"/>
    </row>
    <row r="22" spans="1:14" ht="11.25" customHeight="1">
      <c r="A22" s="12"/>
      <c r="B22" s="191" t="s">
        <v>729</v>
      </c>
      <c r="C22" s="58">
        <v>569463.65972894593</v>
      </c>
      <c r="D22" s="58">
        <v>401140.415359865</v>
      </c>
      <c r="E22" s="377">
        <v>365870.13342968712</v>
      </c>
      <c r="F22" s="377"/>
      <c r="G22" s="377"/>
      <c r="H22" s="377">
        <v>35270.281930177895</v>
      </c>
      <c r="I22" s="377"/>
      <c r="J22" s="72"/>
      <c r="M22" s="72"/>
    </row>
    <row r="23" spans="1:14" ht="11.25" customHeight="1">
      <c r="A23" s="12"/>
      <c r="B23" s="191" t="s">
        <v>730</v>
      </c>
      <c r="C23" s="58">
        <v>22280.723267731202</v>
      </c>
      <c r="D23" s="58">
        <v>6461.8657792666399</v>
      </c>
      <c r="E23" s="377">
        <v>3514.7220592666399</v>
      </c>
      <c r="F23" s="377"/>
      <c r="G23" s="377"/>
      <c r="H23" s="377">
        <v>2947.14372</v>
      </c>
      <c r="I23" s="377"/>
      <c r="J23" s="72"/>
      <c r="M23" s="72"/>
    </row>
    <row r="24" spans="1:14" ht="11.25" customHeight="1">
      <c r="A24" s="12"/>
      <c r="B24" s="191" t="s">
        <v>731</v>
      </c>
      <c r="C24" s="58">
        <v>166722.260416</v>
      </c>
      <c r="D24" s="646"/>
      <c r="E24" s="377"/>
      <c r="F24" s="377"/>
      <c r="G24" s="377"/>
      <c r="H24" s="377"/>
      <c r="I24" s="377"/>
    </row>
    <row r="25" spans="1:14" ht="11.25" customHeight="1">
      <c r="A25" s="12"/>
      <c r="B25" s="191" t="s">
        <v>466</v>
      </c>
      <c r="C25" s="58">
        <v>178262.775621757</v>
      </c>
      <c r="D25" s="58">
        <v>178988.05197263602</v>
      </c>
      <c r="E25" s="377"/>
      <c r="F25" s="377">
        <v>178988.05197263602</v>
      </c>
      <c r="G25" s="377"/>
      <c r="H25" s="377">
        <v>178988.05197263602</v>
      </c>
      <c r="I25" s="377"/>
      <c r="K25" s="72"/>
      <c r="M25" s="72"/>
    </row>
    <row r="26" spans="1:14" ht="11.25" customHeight="1">
      <c r="A26" s="12"/>
      <c r="B26" s="191" t="s">
        <v>732</v>
      </c>
      <c r="C26" s="58">
        <v>9453.8805014999998</v>
      </c>
      <c r="D26" s="58">
        <v>4.4741039069999995E-3</v>
      </c>
      <c r="E26" s="37"/>
      <c r="H26" s="377"/>
      <c r="I26" s="377"/>
    </row>
    <row r="27" spans="1:14" ht="11.25" customHeight="1">
      <c r="A27" s="12"/>
      <c r="B27" s="191" t="s">
        <v>733</v>
      </c>
      <c r="C27" s="58">
        <v>19100.410757782</v>
      </c>
      <c r="D27" s="58">
        <v>6859.7898960585899</v>
      </c>
      <c r="E27" s="37">
        <v>2583.0505429941968</v>
      </c>
      <c r="H27" s="377"/>
      <c r="I27" s="377">
        <v>4276.7393530643931</v>
      </c>
      <c r="N27" s="72"/>
    </row>
    <row r="28" spans="1:14" ht="11.25" customHeight="1">
      <c r="A28" s="12"/>
      <c r="B28" s="191" t="s">
        <v>467</v>
      </c>
      <c r="C28" s="240">
        <v>5.099999904632569E-4</v>
      </c>
      <c r="D28" s="58">
        <v>18858.809969999998</v>
      </c>
      <c r="E28" s="37">
        <v>18858.809969999998</v>
      </c>
      <c r="H28" s="377"/>
      <c r="I28" s="377"/>
      <c r="J28" s="72"/>
    </row>
    <row r="29" spans="1:14" ht="11.25" customHeight="1">
      <c r="A29" s="12"/>
      <c r="B29" s="191" t="s">
        <v>468</v>
      </c>
      <c r="C29" s="58">
        <v>10455.886814130699</v>
      </c>
      <c r="D29" s="58">
        <v>12347.8076071798</v>
      </c>
      <c r="E29" s="37">
        <v>476.83840335368041</v>
      </c>
      <c r="H29" s="377"/>
      <c r="I29" s="377">
        <v>11870.96920382612</v>
      </c>
      <c r="N29" s="72"/>
    </row>
    <row r="30" spans="1:14" ht="11.25" customHeight="1">
      <c r="A30" s="12"/>
      <c r="B30" s="191" t="s">
        <v>469</v>
      </c>
      <c r="C30" s="58">
        <v>388.18003884866602</v>
      </c>
      <c r="D30" s="58">
        <v>405.28724266332898</v>
      </c>
      <c r="E30" s="37">
        <v>99.125242663329004</v>
      </c>
      <c r="H30" s="377"/>
      <c r="I30" s="377">
        <v>306.16199999999998</v>
      </c>
      <c r="J30" s="72"/>
    </row>
    <row r="31" spans="1:14" ht="11.25" customHeight="1">
      <c r="A31" s="12"/>
      <c r="B31" s="191" t="s">
        <v>470</v>
      </c>
      <c r="C31" s="58">
        <v>21438.908649110701</v>
      </c>
      <c r="D31" s="58">
        <v>18226.091207320002</v>
      </c>
      <c r="E31" s="37">
        <v>18226.091207320002</v>
      </c>
      <c r="H31" s="377"/>
      <c r="I31" s="377"/>
      <c r="J31" s="72"/>
    </row>
    <row r="32" spans="1:14" ht="11.25" customHeight="1">
      <c r="A32" s="12"/>
      <c r="B32" s="191" t="s">
        <v>734</v>
      </c>
      <c r="C32" s="58">
        <v>1195.125</v>
      </c>
      <c r="D32" s="58"/>
      <c r="E32" s="37"/>
      <c r="H32" s="377"/>
      <c r="I32" s="377"/>
    </row>
    <row r="33" spans="1:14" ht="11.25" customHeight="1">
      <c r="A33" s="12"/>
      <c r="B33" s="191" t="s">
        <v>471</v>
      </c>
      <c r="C33" s="1617">
        <v>17931.549593585401</v>
      </c>
      <c r="D33" s="1618">
        <v>15374.488514269</v>
      </c>
      <c r="E33" s="37">
        <v>9756.122514269</v>
      </c>
      <c r="F33" s="37"/>
      <c r="H33" s="377">
        <v>2256.4288909707602</v>
      </c>
      <c r="I33" s="377"/>
      <c r="J33" s="72"/>
      <c r="M33" s="72"/>
    </row>
    <row r="34" spans="1:14" ht="11.25" customHeight="1">
      <c r="A34" s="12"/>
      <c r="B34" s="647" t="s">
        <v>472</v>
      </c>
      <c r="C34" s="648">
        <v>3439724.0926904134</v>
      </c>
      <c r="D34" s="648">
        <v>3113489.3783143968</v>
      </c>
      <c r="E34" s="650">
        <v>2663689.0202405886</v>
      </c>
      <c r="F34" s="650">
        <v>382422.69139263598</v>
      </c>
      <c r="G34" s="650"/>
      <c r="H34" s="651">
        <v>219461.90651378469</v>
      </c>
      <c r="I34" s="651">
        <v>23541.870556890513</v>
      </c>
      <c r="J34" s="72"/>
      <c r="K34" s="72"/>
      <c r="M34" s="72"/>
      <c r="N34" s="72"/>
    </row>
    <row r="35" spans="1:14" ht="15" customHeight="1">
      <c r="A35" s="12"/>
      <c r="B35" s="339" t="s">
        <v>735</v>
      </c>
      <c r="C35" s="438"/>
      <c r="D35" s="438"/>
      <c r="K35" s="72"/>
    </row>
    <row r="36" spans="1:14" ht="11.25" customHeight="1">
      <c r="A36" s="12"/>
      <c r="B36" s="270" t="s">
        <v>474</v>
      </c>
      <c r="C36" s="58">
        <v>206714.29575622201</v>
      </c>
      <c r="D36" s="380">
        <v>231620.51331134798</v>
      </c>
      <c r="E36" s="59"/>
      <c r="F36" s="59"/>
      <c r="G36" s="377"/>
      <c r="H36" s="377"/>
      <c r="I36" s="377">
        <v>231620.51331134798</v>
      </c>
      <c r="J36" s="377"/>
      <c r="K36" s="72"/>
      <c r="L36" s="377"/>
    </row>
    <row r="37" spans="1:14" ht="11.25" customHeight="1">
      <c r="A37" s="12"/>
      <c r="B37" s="270" t="s">
        <v>475</v>
      </c>
      <c r="C37" s="58">
        <v>1422940.5121331899</v>
      </c>
      <c r="D37" s="380">
        <v>1427533.2060113</v>
      </c>
      <c r="E37" s="59">
        <v>25038.710492822302</v>
      </c>
      <c r="F37" s="59"/>
      <c r="G37" s="377"/>
      <c r="H37" s="377"/>
      <c r="I37" s="377">
        <v>1402494.4955184776</v>
      </c>
      <c r="K37" s="72"/>
    </row>
    <row r="38" spans="1:14" ht="11.25" customHeight="1">
      <c r="A38" s="12"/>
      <c r="B38" s="270" t="s">
        <v>466</v>
      </c>
      <c r="C38" s="58">
        <v>189177.56852296399</v>
      </c>
      <c r="D38" s="380">
        <v>187327.45806335102</v>
      </c>
      <c r="E38" s="59"/>
      <c r="F38" s="59">
        <v>187327.45806335102</v>
      </c>
      <c r="G38" s="377"/>
      <c r="H38" s="377">
        <v>187327.45806335102</v>
      </c>
      <c r="I38" s="377"/>
      <c r="K38" s="72"/>
    </row>
    <row r="39" spans="1:14" ht="11.25" customHeight="1">
      <c r="A39" s="12"/>
      <c r="B39" s="270" t="s">
        <v>476</v>
      </c>
      <c r="C39" s="58">
        <v>807927.58608873002</v>
      </c>
      <c r="D39" s="380">
        <v>812756.76762526901</v>
      </c>
      <c r="E39" s="59"/>
      <c r="F39" s="59"/>
      <c r="G39" s="377"/>
      <c r="H39" s="377"/>
      <c r="I39" s="377">
        <v>812756.76762526901</v>
      </c>
      <c r="K39" s="72"/>
    </row>
    <row r="40" spans="1:14" ht="11.25" customHeight="1">
      <c r="A40" s="12"/>
      <c r="B40" s="270" t="s">
        <v>736</v>
      </c>
      <c r="C40" s="58">
        <v>166722.260416</v>
      </c>
      <c r="D40" s="380"/>
      <c r="E40" s="59"/>
      <c r="F40" s="59"/>
      <c r="G40" s="377"/>
      <c r="H40" s="377"/>
      <c r="I40" s="377"/>
      <c r="K40" s="72"/>
    </row>
    <row r="41" spans="1:14" ht="11.25" customHeight="1">
      <c r="A41" s="12"/>
      <c r="B41" s="270" t="s">
        <v>478</v>
      </c>
      <c r="C41" s="58">
        <v>195318.63364300001</v>
      </c>
      <c r="D41" s="380"/>
      <c r="E41" s="59"/>
      <c r="F41" s="59"/>
      <c r="G41" s="377"/>
      <c r="H41" s="377"/>
      <c r="I41" s="377"/>
      <c r="K41" s="72"/>
    </row>
    <row r="42" spans="1:14" ht="11.25" customHeight="1">
      <c r="A42" s="12"/>
      <c r="B42" s="270" t="s">
        <v>479</v>
      </c>
      <c r="C42" s="58">
        <v>9488.0349212606598</v>
      </c>
      <c r="D42" s="380">
        <v>8204.3015203655395</v>
      </c>
      <c r="E42" s="59"/>
      <c r="F42" s="59"/>
      <c r="G42" s="377"/>
      <c r="H42" s="377"/>
      <c r="I42" s="377">
        <v>8204.3015203655395</v>
      </c>
      <c r="K42" s="72"/>
    </row>
    <row r="43" spans="1:14" ht="11.25" customHeight="1">
      <c r="A43" s="12"/>
      <c r="B43" s="270" t="s">
        <v>737</v>
      </c>
      <c r="C43" s="58">
        <v>2721.65685236747</v>
      </c>
      <c r="D43" s="380">
        <v>5307.1779490674699</v>
      </c>
      <c r="E43" s="59"/>
      <c r="F43" s="59"/>
      <c r="G43" s="377"/>
      <c r="H43" s="377">
        <v>3035.7080699999997</v>
      </c>
      <c r="I43" s="377">
        <v>2271.4698790674702</v>
      </c>
      <c r="K43" s="72"/>
    </row>
    <row r="44" spans="1:14" ht="11.25" customHeight="1">
      <c r="A44" s="12"/>
      <c r="B44" s="261" t="s">
        <v>481</v>
      </c>
      <c r="C44" s="58">
        <v>22582.5900046692</v>
      </c>
      <c r="D44" s="380">
        <v>22493.150925119899</v>
      </c>
      <c r="E44" s="59"/>
      <c r="F44" s="59"/>
      <c r="G44" s="377"/>
      <c r="H44" s="377"/>
      <c r="I44" s="377">
        <v>22493.150925119899</v>
      </c>
      <c r="K44" s="72"/>
    </row>
    <row r="45" spans="1:14" ht="11.25" customHeight="1">
      <c r="A45" s="12"/>
      <c r="B45" s="270" t="s">
        <v>482</v>
      </c>
      <c r="C45" s="58">
        <v>540.20600000000002</v>
      </c>
      <c r="D45" s="380"/>
      <c r="E45" s="59"/>
      <c r="F45" s="59"/>
      <c r="G45" s="377"/>
      <c r="H45" s="377"/>
      <c r="I45" s="377"/>
      <c r="K45" s="72"/>
    </row>
    <row r="46" spans="1:14" ht="11.25" customHeight="1">
      <c r="A46" s="12"/>
      <c r="B46" s="270" t="s">
        <v>738</v>
      </c>
      <c r="C46" s="58">
        <v>1145.7391910164999</v>
      </c>
      <c r="D46" s="380">
        <v>1213.9840078570601</v>
      </c>
      <c r="E46" s="59"/>
      <c r="F46" s="59"/>
      <c r="G46" s="377"/>
      <c r="H46" s="377"/>
      <c r="I46" s="377">
        <v>1213.9840078570601</v>
      </c>
      <c r="K46" s="72"/>
    </row>
    <row r="47" spans="1:14" ht="11.25" customHeight="1">
      <c r="A47" s="12"/>
      <c r="B47" s="270" t="s">
        <v>484</v>
      </c>
      <c r="C47" s="58">
        <v>5343.4420215763403</v>
      </c>
      <c r="D47" s="380">
        <v>5096.4519915763403</v>
      </c>
      <c r="E47" s="59"/>
      <c r="F47" s="59"/>
      <c r="G47" s="377"/>
      <c r="H47" s="377"/>
      <c r="I47" s="377">
        <v>5096.4519915763403</v>
      </c>
      <c r="K47" s="72"/>
    </row>
    <row r="48" spans="1:14" ht="11.25" customHeight="1">
      <c r="A48" s="12"/>
      <c r="B48" s="270" t="s">
        <v>485</v>
      </c>
      <c r="C48" s="58">
        <v>99848.414749999996</v>
      </c>
      <c r="D48" s="380">
        <v>99848.414749999996</v>
      </c>
      <c r="E48" s="59"/>
      <c r="F48" s="59"/>
      <c r="G48" s="377"/>
      <c r="H48" s="377"/>
      <c r="I48" s="377">
        <v>99848.414749999996</v>
      </c>
      <c r="K48" s="72"/>
    </row>
    <row r="49" spans="1:11" ht="11.25" customHeight="1">
      <c r="A49" s="12"/>
      <c r="B49" s="270" t="s">
        <v>486</v>
      </c>
      <c r="C49" s="58">
        <v>39957.024789999996</v>
      </c>
      <c r="D49" s="380">
        <v>39957.024789999996</v>
      </c>
      <c r="E49" s="59"/>
      <c r="F49" s="59"/>
      <c r="G49" s="377"/>
      <c r="H49" s="377"/>
      <c r="I49" s="377">
        <v>39957.024789999996</v>
      </c>
      <c r="K49" s="72"/>
    </row>
    <row r="50" spans="1:11" ht="11.25" customHeight="1">
      <c r="A50" s="12"/>
      <c r="B50" s="652" t="s">
        <v>487</v>
      </c>
      <c r="C50" s="653">
        <v>3170427.9650909957</v>
      </c>
      <c r="D50" s="648">
        <v>2841358.4509452549</v>
      </c>
      <c r="E50" s="655">
        <v>25038.710492822302</v>
      </c>
      <c r="F50" s="655">
        <v>187327.45806335102</v>
      </c>
      <c r="G50" s="651"/>
      <c r="H50" s="655">
        <v>190363.16613335101</v>
      </c>
      <c r="I50" s="651">
        <v>2625956.5743190814</v>
      </c>
    </row>
    <row r="51" spans="1:11" ht="11.25" customHeight="1">
      <c r="A51" s="12"/>
    </row>
    <row r="52" spans="1:11">
      <c r="A52" s="12"/>
    </row>
    <row r="53" spans="1:11">
      <c r="A53" s="12"/>
      <c r="B53" s="254" t="s">
        <v>638</v>
      </c>
      <c r="E53" s="2145" t="s">
        <v>711</v>
      </c>
      <c r="F53" s="2145"/>
      <c r="G53" s="2145"/>
      <c r="H53" s="2145"/>
      <c r="I53" s="2145"/>
    </row>
    <row r="54" spans="1:11">
      <c r="A54" s="12"/>
      <c r="B54" s="43"/>
      <c r="D54" s="70"/>
      <c r="E54" s="70"/>
      <c r="F54" s="70"/>
      <c r="G54" s="70"/>
      <c r="H54" s="70"/>
      <c r="I54" s="644" t="s">
        <v>712</v>
      </c>
    </row>
    <row r="55" spans="1:11">
      <c r="A55" s="24"/>
      <c r="B55" s="46"/>
      <c r="C55" s="2144" t="s">
        <v>713</v>
      </c>
      <c r="D55" s="2144"/>
      <c r="F55" s="70"/>
      <c r="G55" s="70"/>
      <c r="H55" s="70"/>
      <c r="I55" s="645" t="s">
        <v>714</v>
      </c>
    </row>
    <row r="56" spans="1:11">
      <c r="A56" s="24"/>
      <c r="C56" s="482" t="s">
        <v>715</v>
      </c>
      <c r="D56" s="70" t="s">
        <v>716</v>
      </c>
      <c r="E56" s="36"/>
      <c r="G56" s="70"/>
      <c r="H56" s="70"/>
      <c r="I56" s="645" t="s">
        <v>717</v>
      </c>
    </row>
    <row r="57" spans="1:11">
      <c r="A57" s="24"/>
      <c r="B57" s="43"/>
      <c r="C57" s="482" t="s">
        <v>718</v>
      </c>
      <c r="D57" s="70" t="s">
        <v>719</v>
      </c>
      <c r="E57" s="36"/>
      <c r="F57" s="36"/>
      <c r="G57" s="70" t="s">
        <v>720</v>
      </c>
      <c r="H57" s="70" t="s">
        <v>688</v>
      </c>
      <c r="I57" s="645" t="s">
        <v>721</v>
      </c>
    </row>
    <row r="58" spans="1:11">
      <c r="A58" s="24"/>
      <c r="B58" s="1578" t="s">
        <v>315</v>
      </c>
      <c r="C58" s="1615" t="s">
        <v>722</v>
      </c>
      <c r="D58" s="1579" t="s">
        <v>723</v>
      </c>
      <c r="E58" s="1579" t="s">
        <v>724</v>
      </c>
      <c r="F58" s="1579" t="s">
        <v>725</v>
      </c>
      <c r="G58" s="1579" t="s">
        <v>726</v>
      </c>
      <c r="H58" s="1579" t="s">
        <v>726</v>
      </c>
      <c r="I58" s="1616" t="s">
        <v>727</v>
      </c>
    </row>
    <row r="59" spans="1:11" ht="15" customHeight="1">
      <c r="A59" s="24"/>
      <c r="B59" s="339" t="s">
        <v>461</v>
      </c>
      <c r="C59" s="264"/>
      <c r="D59" s="264"/>
    </row>
    <row r="60" spans="1:11">
      <c r="A60" s="24"/>
      <c r="B60" s="191" t="s">
        <v>728</v>
      </c>
      <c r="C60" s="58">
        <v>309988</v>
      </c>
      <c r="D60" s="58">
        <v>314558</v>
      </c>
      <c r="E60" s="377">
        <v>305088</v>
      </c>
      <c r="F60" s="377">
        <v>9470</v>
      </c>
      <c r="G60" s="377"/>
      <c r="H60" s="377"/>
      <c r="I60" s="377"/>
    </row>
    <row r="61" spans="1:11">
      <c r="A61" s="24"/>
      <c r="B61" s="191" t="s">
        <v>463</v>
      </c>
      <c r="C61" s="58">
        <v>20558</v>
      </c>
      <c r="D61" s="58">
        <v>21674</v>
      </c>
      <c r="E61" s="377">
        <v>9442</v>
      </c>
      <c r="F61" s="377">
        <v>12232</v>
      </c>
      <c r="G61" s="377"/>
      <c r="H61" s="377"/>
      <c r="I61" s="377"/>
    </row>
    <row r="62" spans="1:11">
      <c r="B62" s="191" t="s">
        <v>464</v>
      </c>
      <c r="C62" s="58">
        <v>1961464</v>
      </c>
      <c r="D62" s="58">
        <v>1982455</v>
      </c>
      <c r="E62" s="377">
        <v>1886632</v>
      </c>
      <c r="F62" s="377">
        <v>88735</v>
      </c>
      <c r="G62" s="377"/>
      <c r="H62" s="377"/>
      <c r="I62" s="377">
        <v>7088</v>
      </c>
    </row>
    <row r="63" spans="1:11">
      <c r="B63" s="191" t="s">
        <v>729</v>
      </c>
      <c r="C63" s="58">
        <v>488087</v>
      </c>
      <c r="D63" s="58">
        <v>329969</v>
      </c>
      <c r="E63" s="377">
        <v>291346</v>
      </c>
      <c r="F63" s="377"/>
      <c r="G63" s="377"/>
      <c r="H63" s="377">
        <v>38623</v>
      </c>
      <c r="I63" s="377"/>
    </row>
    <row r="64" spans="1:11">
      <c r="B64" s="191" t="s">
        <v>730</v>
      </c>
      <c r="C64" s="58">
        <v>33350</v>
      </c>
      <c r="D64" s="58">
        <v>7684</v>
      </c>
      <c r="E64" s="377">
        <v>4611</v>
      </c>
      <c r="F64" s="377"/>
      <c r="G64" s="377"/>
      <c r="H64" s="377">
        <v>3073</v>
      </c>
      <c r="I64" s="377"/>
    </row>
    <row r="65" spans="2:9">
      <c r="B65" s="191" t="s">
        <v>731</v>
      </c>
      <c r="C65" s="58">
        <v>138259</v>
      </c>
      <c r="D65" s="646"/>
      <c r="E65" s="377"/>
      <c r="F65" s="377"/>
      <c r="G65" s="377"/>
      <c r="H65" s="377"/>
      <c r="I65" s="377"/>
    </row>
    <row r="66" spans="2:9">
      <c r="B66" s="191" t="s">
        <v>466</v>
      </c>
      <c r="C66" s="58">
        <v>185687</v>
      </c>
      <c r="D66" s="58">
        <v>186934</v>
      </c>
      <c r="E66" s="377"/>
      <c r="F66" s="377">
        <v>186934</v>
      </c>
      <c r="G66" s="377"/>
      <c r="H66" s="377">
        <v>186934</v>
      </c>
      <c r="I66" s="377"/>
    </row>
    <row r="67" spans="2:9">
      <c r="B67" s="191" t="s">
        <v>732</v>
      </c>
      <c r="C67" s="58">
        <v>14651</v>
      </c>
      <c r="D67" s="58"/>
      <c r="E67" s="37"/>
      <c r="H67" s="377"/>
      <c r="I67" s="377"/>
    </row>
    <row r="68" spans="2:9">
      <c r="B68" s="191" t="s">
        <v>733</v>
      </c>
      <c r="C68" s="58">
        <v>19257</v>
      </c>
      <c r="D68" s="58">
        <v>6845</v>
      </c>
      <c r="E68" s="37">
        <v>2168</v>
      </c>
      <c r="H68" s="377"/>
      <c r="I68" s="377">
        <v>4677</v>
      </c>
    </row>
    <row r="69" spans="2:9">
      <c r="B69" s="191" t="s">
        <v>467</v>
      </c>
      <c r="C69" s="240"/>
      <c r="D69" s="58">
        <v>19372</v>
      </c>
      <c r="E69" s="37">
        <v>19372</v>
      </c>
      <c r="H69" s="377"/>
      <c r="I69" s="377"/>
    </row>
    <row r="70" spans="2:9">
      <c r="B70" s="191" t="s">
        <v>468</v>
      </c>
      <c r="C70" s="58">
        <v>10273</v>
      </c>
      <c r="D70" s="58">
        <v>12000</v>
      </c>
      <c r="E70" s="37">
        <v>280</v>
      </c>
      <c r="H70" s="377"/>
      <c r="I70" s="377">
        <v>11720</v>
      </c>
    </row>
    <row r="71" spans="2:9">
      <c r="B71" s="191" t="s">
        <v>469</v>
      </c>
      <c r="C71" s="58">
        <v>510</v>
      </c>
      <c r="D71" s="58">
        <v>535</v>
      </c>
      <c r="E71" s="37">
        <v>120</v>
      </c>
      <c r="H71" s="377"/>
      <c r="I71" s="377">
        <v>415</v>
      </c>
    </row>
    <row r="72" spans="2:9">
      <c r="B72" s="191" t="s">
        <v>470</v>
      </c>
      <c r="C72" s="58">
        <v>21254</v>
      </c>
      <c r="D72" s="58">
        <v>16072</v>
      </c>
      <c r="E72" s="37">
        <v>16072</v>
      </c>
      <c r="H72" s="377"/>
      <c r="I72" s="377"/>
    </row>
    <row r="73" spans="2:9">
      <c r="B73" s="191" t="s">
        <v>734</v>
      </c>
      <c r="C73" s="58">
        <v>1767</v>
      </c>
      <c r="D73" s="58">
        <v>1</v>
      </c>
      <c r="E73" s="37">
        <v>1</v>
      </c>
      <c r="H73" s="377"/>
      <c r="I73" s="377"/>
    </row>
    <row r="74" spans="2:9">
      <c r="B74" s="191" t="s">
        <v>471</v>
      </c>
      <c r="C74" s="1617">
        <v>31324</v>
      </c>
      <c r="D74" s="1618">
        <v>15862</v>
      </c>
      <c r="E74" s="37">
        <v>10244</v>
      </c>
      <c r="F74" s="37"/>
      <c r="H74" s="377">
        <v>5618</v>
      </c>
      <c r="I74" s="377"/>
    </row>
    <row r="75" spans="2:9">
      <c r="B75" s="647" t="s">
        <v>472</v>
      </c>
      <c r="C75" s="648">
        <v>3236431</v>
      </c>
      <c r="D75" s="648">
        <v>2913962</v>
      </c>
      <c r="E75" s="650">
        <v>2545375</v>
      </c>
      <c r="F75" s="650">
        <v>297372</v>
      </c>
      <c r="G75" s="650"/>
      <c r="H75" s="651">
        <v>234248</v>
      </c>
      <c r="I75" s="651">
        <v>23900</v>
      </c>
    </row>
    <row r="76" spans="2:9" ht="15" customHeight="1">
      <c r="B76" s="339" t="s">
        <v>735</v>
      </c>
      <c r="C76" s="438"/>
      <c r="D76" s="438"/>
    </row>
    <row r="77" spans="2:9">
      <c r="B77" s="270" t="s">
        <v>474</v>
      </c>
      <c r="C77" s="58">
        <v>177298</v>
      </c>
      <c r="D77" s="380">
        <v>199714</v>
      </c>
      <c r="E77" s="59"/>
      <c r="F77" s="59"/>
      <c r="G77" s="377"/>
      <c r="H77" s="377"/>
      <c r="I77" s="377">
        <v>199714</v>
      </c>
    </row>
    <row r="78" spans="2:9">
      <c r="B78" s="270" t="s">
        <v>475</v>
      </c>
      <c r="C78" s="58">
        <v>1396630</v>
      </c>
      <c r="D78" s="380">
        <v>1399342</v>
      </c>
      <c r="E78" s="59">
        <v>26958.839</v>
      </c>
      <c r="F78" s="59"/>
      <c r="G78" s="377"/>
      <c r="H78" s="377"/>
      <c r="I78" s="377">
        <v>1372383.1610000001</v>
      </c>
    </row>
    <row r="79" spans="2:9">
      <c r="B79" s="270" t="s">
        <v>466</v>
      </c>
      <c r="C79" s="58">
        <v>190142</v>
      </c>
      <c r="D79" s="380">
        <v>189856</v>
      </c>
      <c r="E79" s="59"/>
      <c r="F79" s="59">
        <v>189856</v>
      </c>
      <c r="G79" s="377"/>
      <c r="H79" s="377">
        <v>189856</v>
      </c>
      <c r="I79" s="377"/>
    </row>
    <row r="80" spans="2:9">
      <c r="B80" s="270" t="s">
        <v>476</v>
      </c>
      <c r="C80" s="58">
        <v>737886</v>
      </c>
      <c r="D80" s="380">
        <v>742766</v>
      </c>
      <c r="E80" s="59"/>
      <c r="F80" s="59"/>
      <c r="G80" s="377"/>
      <c r="H80" s="377"/>
      <c r="I80" s="377">
        <v>742766</v>
      </c>
    </row>
    <row r="81" spans="2:9">
      <c r="B81" s="270" t="s">
        <v>736</v>
      </c>
      <c r="C81" s="58">
        <v>138259</v>
      </c>
      <c r="D81" s="380"/>
      <c r="E81" s="59"/>
      <c r="F81" s="59"/>
      <c r="G81" s="377"/>
      <c r="H81" s="377"/>
      <c r="I81" s="377"/>
    </row>
    <row r="82" spans="2:9">
      <c r="B82" s="270" t="s">
        <v>478</v>
      </c>
      <c r="C82" s="58">
        <v>191059</v>
      </c>
      <c r="D82" s="380"/>
      <c r="E82" s="59"/>
      <c r="F82" s="59"/>
      <c r="G82" s="377"/>
      <c r="H82" s="377"/>
      <c r="I82" s="377"/>
    </row>
    <row r="83" spans="2:9">
      <c r="B83" s="270" t="s">
        <v>479</v>
      </c>
      <c r="C83" s="58">
        <v>4057</v>
      </c>
      <c r="D83" s="380">
        <v>3033</v>
      </c>
      <c r="E83" s="59"/>
      <c r="F83" s="59"/>
      <c r="G83" s="377"/>
      <c r="H83" s="377"/>
      <c r="I83" s="377">
        <v>3033</v>
      </c>
    </row>
    <row r="84" spans="2:9">
      <c r="B84" s="270" t="s">
        <v>737</v>
      </c>
      <c r="C84" s="58">
        <v>5136</v>
      </c>
      <c r="D84" s="380">
        <v>4711</v>
      </c>
      <c r="E84" s="59"/>
      <c r="F84" s="59"/>
      <c r="G84" s="377"/>
      <c r="H84" s="377"/>
      <c r="I84" s="377">
        <v>4711</v>
      </c>
    </row>
    <row r="85" spans="2:9">
      <c r="B85" s="261" t="s">
        <v>481</v>
      </c>
      <c r="C85" s="58">
        <v>34200</v>
      </c>
      <c r="D85" s="380">
        <v>20481</v>
      </c>
      <c r="E85" s="59"/>
      <c r="F85" s="59"/>
      <c r="G85" s="377"/>
      <c r="H85" s="377">
        <v>3394.2894999999999</v>
      </c>
      <c r="I85" s="377">
        <v>17086.710500000001</v>
      </c>
    </row>
    <row r="86" spans="2:9">
      <c r="B86" s="270" t="s">
        <v>482</v>
      </c>
      <c r="C86" s="58">
        <v>541</v>
      </c>
      <c r="D86" s="380"/>
      <c r="E86" s="59"/>
      <c r="F86" s="59"/>
      <c r="G86" s="377"/>
      <c r="H86" s="377"/>
      <c r="I86" s="377"/>
    </row>
    <row r="87" spans="2:9">
      <c r="B87" s="270" t="s">
        <v>738</v>
      </c>
      <c r="C87" s="58">
        <v>977</v>
      </c>
      <c r="D87" s="380">
        <v>1028</v>
      </c>
      <c r="E87" s="59"/>
      <c r="F87" s="59"/>
      <c r="G87" s="377"/>
      <c r="H87" s="377"/>
      <c r="I87" s="377">
        <v>1028</v>
      </c>
    </row>
    <row r="88" spans="2:9">
      <c r="B88" s="270" t="s">
        <v>484</v>
      </c>
      <c r="C88" s="58">
        <v>4657</v>
      </c>
      <c r="D88" s="380">
        <v>4459</v>
      </c>
      <c r="E88" s="59"/>
      <c r="F88" s="59"/>
      <c r="G88" s="377"/>
      <c r="H88" s="377"/>
      <c r="I88" s="377">
        <v>4459</v>
      </c>
    </row>
    <row r="89" spans="2:9">
      <c r="B89" s="270" t="s">
        <v>485</v>
      </c>
      <c r="C89" s="58">
        <v>59702</v>
      </c>
      <c r="D89" s="380">
        <v>59702</v>
      </c>
      <c r="E89" s="59"/>
      <c r="F89" s="59"/>
      <c r="G89" s="377"/>
      <c r="H89" s="377"/>
      <c r="I89" s="377">
        <v>59702</v>
      </c>
    </row>
    <row r="90" spans="2:9">
      <c r="B90" s="270" t="s">
        <v>486</v>
      </c>
      <c r="C90" s="58">
        <v>36788</v>
      </c>
      <c r="D90" s="380">
        <v>36788</v>
      </c>
      <c r="E90" s="59"/>
      <c r="F90" s="59"/>
      <c r="G90" s="377"/>
      <c r="H90" s="377"/>
      <c r="I90" s="377">
        <v>36788</v>
      </c>
    </row>
    <row r="91" spans="2:9">
      <c r="B91" s="652" t="s">
        <v>487</v>
      </c>
      <c r="C91" s="653">
        <v>2977332</v>
      </c>
      <c r="D91" s="648">
        <v>2661879</v>
      </c>
      <c r="E91" s="655">
        <v>26958.839</v>
      </c>
      <c r="F91" s="655">
        <v>189856</v>
      </c>
      <c r="G91" s="651"/>
      <c r="H91" s="651">
        <v>193250.28950000001</v>
      </c>
      <c r="I91" s="651">
        <v>2441670.8715000004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72.42578125" style="29" customWidth="1"/>
    <col min="4" max="8" width="13.7109375" style="29" customWidth="1"/>
    <col min="9" max="9" width="9.28515625" style="29" customWidth="1"/>
    <col min="10" max="16384" width="11.42578125" style="29"/>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2146" t="s">
        <v>309</v>
      </c>
      <c r="C3" s="2153"/>
      <c r="D3" s="2153"/>
      <c r="E3" s="2153"/>
      <c r="F3" s="2153"/>
      <c r="G3" s="2153"/>
      <c r="H3" s="2153"/>
      <c r="I3" s="2153"/>
    </row>
    <row r="4" spans="2:12" s="10" customFormat="1" ht="5.25" customHeight="1">
      <c r="B4" s="7"/>
      <c r="C4" s="7"/>
      <c r="D4" s="7"/>
      <c r="E4" s="8"/>
      <c r="F4" s="8"/>
      <c r="G4" s="9"/>
      <c r="H4" s="9"/>
      <c r="I4" s="9"/>
      <c r="K4" s="7"/>
      <c r="L4" s="7"/>
    </row>
    <row r="5" spans="2:12" s="6" customFormat="1" ht="15.75">
      <c r="B5" s="1139" t="s">
        <v>739</v>
      </c>
    </row>
    <row r="6" spans="2:12" ht="11.25" customHeight="1"/>
    <row r="7" spans="2:12" ht="20.45" customHeight="1">
      <c r="B7" s="2154" t="s">
        <v>740</v>
      </c>
      <c r="C7" s="2143"/>
      <c r="D7" s="2143"/>
      <c r="E7" s="2143"/>
      <c r="F7" s="2143"/>
      <c r="G7" s="2143"/>
      <c r="H7" s="2143"/>
    </row>
    <row r="8" spans="2:12" ht="11.25" customHeight="1">
      <c r="B8" s="1068"/>
      <c r="C8" s="464"/>
      <c r="D8" s="464"/>
      <c r="E8" s="464"/>
      <c r="F8" s="464"/>
      <c r="G8" s="464"/>
      <c r="H8" s="464"/>
    </row>
    <row r="9" spans="2:12" ht="11.45" customHeight="1">
      <c r="C9" s="270"/>
      <c r="D9" s="43"/>
      <c r="E9" s="43"/>
      <c r="F9" s="43"/>
      <c r="G9" s="43"/>
      <c r="H9" s="43"/>
    </row>
    <row r="10" spans="2:12">
      <c r="B10" s="656" t="s">
        <v>316</v>
      </c>
      <c r="C10" s="656"/>
      <c r="D10" s="1245" t="s">
        <v>321</v>
      </c>
      <c r="E10" s="1245" t="s">
        <v>323</v>
      </c>
      <c r="F10" s="1245" t="s">
        <v>325</v>
      </c>
      <c r="G10" s="1245" t="s">
        <v>327</v>
      </c>
      <c r="H10" s="1245" t="s">
        <v>332</v>
      </c>
    </row>
    <row r="11" spans="2:12" ht="11.25" customHeight="1">
      <c r="B11" s="16"/>
      <c r="D11" s="520"/>
      <c r="E11" s="2145" t="s">
        <v>741</v>
      </c>
      <c r="F11" s="2145"/>
      <c r="G11" s="2145"/>
      <c r="H11" s="2145"/>
    </row>
    <row r="12" spans="2:12" ht="11.25" customHeight="1">
      <c r="B12" s="16"/>
      <c r="C12" s="254"/>
      <c r="E12" s="70" t="s">
        <v>742</v>
      </c>
      <c r="F12" s="70" t="s">
        <v>704</v>
      </c>
      <c r="G12" s="70" t="s">
        <v>743</v>
      </c>
      <c r="H12" s="70" t="s">
        <v>744</v>
      </c>
    </row>
    <row r="13" spans="2:12" ht="11.25" customHeight="1">
      <c r="B13" s="2155" t="s">
        <v>315</v>
      </c>
      <c r="C13" s="2156"/>
      <c r="D13" s="70" t="s">
        <v>745</v>
      </c>
      <c r="E13" s="70" t="s">
        <v>746</v>
      </c>
      <c r="F13" s="70" t="s">
        <v>726</v>
      </c>
      <c r="G13" s="70" t="s">
        <v>726</v>
      </c>
      <c r="H13" s="70" t="s">
        <v>746</v>
      </c>
    </row>
    <row r="14" spans="2:12" ht="11.25" customHeight="1">
      <c r="B14" s="12">
        <v>1</v>
      </c>
      <c r="C14" s="657" t="s">
        <v>747</v>
      </c>
      <c r="D14" s="383">
        <v>3049461</v>
      </c>
      <c r="E14" s="383">
        <v>2667038</v>
      </c>
      <c r="F14" s="383"/>
      <c r="G14" s="383">
        <v>382423</v>
      </c>
      <c r="H14" s="383">
        <v>219475</v>
      </c>
    </row>
    <row r="15" spans="2:12" ht="11.25" customHeight="1">
      <c r="B15" s="1581">
        <v>2</v>
      </c>
      <c r="C15" s="1619" t="s">
        <v>748</v>
      </c>
      <c r="D15" s="1620">
        <v>-212366</v>
      </c>
      <c r="E15" s="1620">
        <v>-25039</v>
      </c>
      <c r="F15" s="1620"/>
      <c r="G15" s="1620">
        <v>-187327</v>
      </c>
      <c r="H15" s="1621">
        <v>-190363</v>
      </c>
    </row>
    <row r="16" spans="2:12" s="3" customFormat="1" ht="11.25" customHeight="1">
      <c r="B16" s="2">
        <v>3</v>
      </c>
      <c r="C16" s="190" t="s">
        <v>749</v>
      </c>
      <c r="D16" s="100">
        <v>2837095</v>
      </c>
      <c r="E16" s="100">
        <v>2642000</v>
      </c>
      <c r="F16" s="100">
        <v>0</v>
      </c>
      <c r="G16" s="100">
        <v>195095</v>
      </c>
      <c r="H16" s="100">
        <v>29111</v>
      </c>
      <c r="I16" s="29"/>
    </row>
    <row r="17" spans="2:9" ht="11.25" customHeight="1">
      <c r="B17" s="12">
        <v>4</v>
      </c>
      <c r="C17" s="267" t="s">
        <v>750</v>
      </c>
      <c r="D17" s="100">
        <v>845008</v>
      </c>
      <c r="E17" s="100">
        <v>845008</v>
      </c>
      <c r="F17" s="100"/>
      <c r="G17" s="100"/>
      <c r="H17" s="401"/>
    </row>
    <row r="18" spans="2:9" ht="11.25" customHeight="1">
      <c r="B18" s="12">
        <v>5</v>
      </c>
      <c r="C18" s="267" t="s">
        <v>751</v>
      </c>
      <c r="D18" s="100">
        <v>0</v>
      </c>
      <c r="E18" s="100"/>
      <c r="F18" s="100"/>
      <c r="G18" s="100"/>
      <c r="H18" s="401"/>
    </row>
    <row r="19" spans="2:9" ht="11.25" customHeight="1">
      <c r="B19" s="12">
        <v>6</v>
      </c>
      <c r="C19" s="267" t="s">
        <v>752</v>
      </c>
      <c r="D19" s="100">
        <v>-140629</v>
      </c>
      <c r="E19" s="100"/>
      <c r="F19" s="100"/>
      <c r="G19" s="100">
        <v>-140629</v>
      </c>
      <c r="H19" s="401"/>
    </row>
    <row r="20" spans="2:9" ht="11.25" customHeight="1">
      <c r="B20" s="12">
        <v>7</v>
      </c>
      <c r="C20" s="267" t="s">
        <v>753</v>
      </c>
      <c r="D20" s="100">
        <v>7008</v>
      </c>
      <c r="E20" s="100">
        <v>7008</v>
      </c>
      <c r="F20" s="240"/>
      <c r="G20" s="100"/>
      <c r="H20" s="401"/>
    </row>
    <row r="21" spans="2:9" s="3" customFormat="1" ht="11.25" customHeight="1">
      <c r="B21" s="2">
        <v>8</v>
      </c>
      <c r="C21" s="190" t="s">
        <v>754</v>
      </c>
      <c r="D21" s="100">
        <v>0</v>
      </c>
      <c r="E21" s="658"/>
      <c r="F21" s="100"/>
      <c r="G21" s="100"/>
      <c r="H21" s="401"/>
    </row>
    <row r="22" spans="2:9" s="3" customFormat="1" ht="11.25" customHeight="1">
      <c r="B22" s="2">
        <v>9</v>
      </c>
      <c r="C22" s="190" t="s">
        <v>755</v>
      </c>
      <c r="D22" s="100">
        <v>-413043</v>
      </c>
      <c r="E22" s="240">
        <v>-413043</v>
      </c>
      <c r="F22" s="100"/>
      <c r="G22" s="100"/>
      <c r="H22" s="401"/>
    </row>
    <row r="23" spans="2:9" s="3" customFormat="1" ht="11.25" customHeight="1">
      <c r="B23" s="2">
        <v>10</v>
      </c>
      <c r="C23" s="190" t="s">
        <v>756</v>
      </c>
      <c r="D23" s="100"/>
      <c r="E23" s="658"/>
      <c r="F23" s="100"/>
      <c r="G23" s="100"/>
      <c r="H23" s="401"/>
    </row>
    <row r="24" spans="2:9" ht="11.25" customHeight="1">
      <c r="B24" s="1581">
        <v>11</v>
      </c>
      <c r="C24" s="267" t="s">
        <v>757</v>
      </c>
      <c r="D24" s="100">
        <v>16543</v>
      </c>
      <c r="E24" s="100">
        <v>16543</v>
      </c>
      <c r="F24" s="100"/>
      <c r="G24" s="100"/>
      <c r="H24" s="401"/>
    </row>
    <row r="25" spans="2:9" s="39" customFormat="1" ht="11.25" customHeight="1">
      <c r="B25" s="1622">
        <v>12</v>
      </c>
      <c r="C25" s="659" t="s">
        <v>758</v>
      </c>
      <c r="D25" s="660">
        <v>3151982</v>
      </c>
      <c r="E25" s="660">
        <v>3097516</v>
      </c>
      <c r="F25" s="660">
        <v>0</v>
      </c>
      <c r="G25" s="660">
        <v>54467</v>
      </c>
      <c r="H25" s="830"/>
      <c r="I25" s="105"/>
    </row>
    <row r="26" spans="2:9" s="39" customFormat="1" ht="11.25" customHeight="1">
      <c r="B26" s="34"/>
      <c r="C26" s="1025"/>
      <c r="D26" s="262"/>
      <c r="E26" s="262"/>
      <c r="F26" s="262"/>
      <c r="G26" s="262"/>
      <c r="H26" s="262"/>
      <c r="I26" s="105"/>
    </row>
    <row r="27" spans="2:9" s="39" customFormat="1" ht="11.25" customHeight="1">
      <c r="B27" s="34"/>
      <c r="C27" s="1025"/>
      <c r="D27" s="262"/>
      <c r="E27" s="262"/>
      <c r="F27" s="262"/>
      <c r="G27" s="262"/>
      <c r="H27" s="262"/>
      <c r="I27" s="105"/>
    </row>
    <row r="28" spans="2:9" ht="11.25" customHeight="1">
      <c r="B28" s="12"/>
      <c r="D28" s="571"/>
      <c r="E28" s="3"/>
      <c r="F28" s="3"/>
      <c r="G28" s="3"/>
      <c r="H28" s="3"/>
      <c r="I28" s="3"/>
    </row>
    <row r="29" spans="2:9" ht="11.25" customHeight="1">
      <c r="B29" s="656" t="s">
        <v>638</v>
      </c>
      <c r="C29" s="656"/>
      <c r="D29" s="1245" t="s">
        <v>321</v>
      </c>
      <c r="E29" s="1245" t="s">
        <v>323</v>
      </c>
      <c r="F29" s="1245" t="s">
        <v>325</v>
      </c>
      <c r="G29" s="1245" t="s">
        <v>327</v>
      </c>
      <c r="H29" s="1245" t="s">
        <v>332</v>
      </c>
    </row>
    <row r="30" spans="2:9" ht="11.25" customHeight="1">
      <c r="B30" s="16"/>
      <c r="D30" s="520"/>
      <c r="E30" s="2145" t="s">
        <v>741</v>
      </c>
      <c r="F30" s="2145"/>
      <c r="G30" s="2145"/>
      <c r="H30" s="2145"/>
    </row>
    <row r="31" spans="2:9" ht="11.25" customHeight="1">
      <c r="B31" s="16"/>
      <c r="C31" s="254"/>
      <c r="E31" s="70" t="s">
        <v>742</v>
      </c>
      <c r="F31" s="70" t="s">
        <v>704</v>
      </c>
      <c r="G31" s="70" t="s">
        <v>743</v>
      </c>
      <c r="H31" s="70" t="s">
        <v>744</v>
      </c>
    </row>
    <row r="32" spans="2:9" ht="11.25" customHeight="1">
      <c r="B32" s="2151" t="s">
        <v>315</v>
      </c>
      <c r="C32" s="2152"/>
      <c r="D32" s="70" t="s">
        <v>745</v>
      </c>
      <c r="E32" s="70" t="s">
        <v>746</v>
      </c>
      <c r="F32" s="70" t="s">
        <v>726</v>
      </c>
      <c r="G32" s="70" t="s">
        <v>726</v>
      </c>
      <c r="H32" s="70" t="s">
        <v>746</v>
      </c>
    </row>
    <row r="33" spans="2:9" ht="11.25" customHeight="1">
      <c r="B33" s="12">
        <v>1</v>
      </c>
      <c r="C33" s="657" t="s">
        <v>747</v>
      </c>
      <c r="D33" s="383">
        <v>2842746.4475031905</v>
      </c>
      <c r="E33" s="383">
        <v>2545375</v>
      </c>
      <c r="F33" s="383"/>
      <c r="G33" s="383">
        <v>297372</v>
      </c>
      <c r="H33" s="383">
        <v>234248.291042856</v>
      </c>
    </row>
    <row r="34" spans="2:9" ht="11.25" customHeight="1">
      <c r="B34" s="1581">
        <v>2</v>
      </c>
      <c r="C34" s="1619" t="s">
        <v>748</v>
      </c>
      <c r="D34" s="1620">
        <v>-216814.83900000001</v>
      </c>
      <c r="E34" s="1620">
        <v>-26959</v>
      </c>
      <c r="F34" s="1620"/>
      <c r="G34" s="1620">
        <v>-189856</v>
      </c>
      <c r="H34" s="1621">
        <v>-193250.28950000001</v>
      </c>
    </row>
    <row r="35" spans="2:9" ht="11.25" customHeight="1">
      <c r="B35" s="2">
        <v>3</v>
      </c>
      <c r="C35" s="190" t="s">
        <v>749</v>
      </c>
      <c r="D35" s="100">
        <v>2625931.6085031903</v>
      </c>
      <c r="E35" s="100">
        <v>2518416</v>
      </c>
      <c r="F35" s="100"/>
      <c r="G35" s="100">
        <v>107516</v>
      </c>
      <c r="H35" s="100">
        <v>40998.001542855985</v>
      </c>
      <c r="I35" s="72"/>
    </row>
    <row r="36" spans="2:9" ht="11.25" customHeight="1">
      <c r="B36" s="12">
        <v>4</v>
      </c>
      <c r="C36" s="267" t="s">
        <v>750</v>
      </c>
      <c r="D36" s="100">
        <v>772998</v>
      </c>
      <c r="E36" s="100">
        <v>772998</v>
      </c>
      <c r="F36" s="100"/>
      <c r="G36" s="100"/>
      <c r="H36" s="401"/>
      <c r="I36" s="72"/>
    </row>
    <row r="37" spans="2:9" ht="11.25" customHeight="1">
      <c r="B37" s="12">
        <v>5</v>
      </c>
      <c r="C37" s="267" t="s">
        <v>751</v>
      </c>
      <c r="D37" s="100">
        <v>0</v>
      </c>
      <c r="E37" s="100"/>
      <c r="F37" s="100"/>
      <c r="G37" s="100"/>
      <c r="H37" s="401"/>
    </row>
    <row r="38" spans="2:9" ht="11.25" customHeight="1">
      <c r="B38" s="12">
        <v>6</v>
      </c>
      <c r="C38" s="267" t="s">
        <v>752</v>
      </c>
      <c r="D38" s="100">
        <v>-29353</v>
      </c>
      <c r="E38" s="100"/>
      <c r="F38" s="100"/>
      <c r="G38" s="100">
        <v>-29353</v>
      </c>
      <c r="H38" s="401"/>
      <c r="I38" s="72"/>
    </row>
    <row r="39" spans="2:9" ht="11.25" customHeight="1">
      <c r="B39" s="12">
        <v>7</v>
      </c>
      <c r="C39" s="267" t="s">
        <v>753</v>
      </c>
      <c r="D39" s="100">
        <v>7129</v>
      </c>
      <c r="E39" s="100">
        <v>7129</v>
      </c>
      <c r="F39" s="240"/>
      <c r="G39" s="100"/>
      <c r="H39" s="401"/>
      <c r="I39" s="72"/>
    </row>
    <row r="40" spans="2:9" ht="11.25" customHeight="1">
      <c r="B40" s="2">
        <v>8</v>
      </c>
      <c r="C40" s="190" t="s">
        <v>759</v>
      </c>
      <c r="D40" s="100">
        <v>-1352</v>
      </c>
      <c r="E40" s="100">
        <v>-1352</v>
      </c>
      <c r="F40" s="100"/>
      <c r="G40" s="100"/>
      <c r="H40" s="401"/>
      <c r="I40" s="72"/>
    </row>
    <row r="41" spans="2:9" ht="11.25" customHeight="1">
      <c r="B41" s="2">
        <v>9</v>
      </c>
      <c r="C41" s="190" t="s">
        <v>755</v>
      </c>
      <c r="D41" s="100">
        <v>-375360</v>
      </c>
      <c r="E41" s="100">
        <v>-375360</v>
      </c>
      <c r="F41" s="100"/>
      <c r="G41" s="100"/>
      <c r="H41" s="401"/>
      <c r="I41" s="72"/>
    </row>
    <row r="42" spans="2:9" ht="11.25" customHeight="1">
      <c r="B42" s="2">
        <v>10</v>
      </c>
      <c r="C42" s="190" t="s">
        <v>756</v>
      </c>
      <c r="D42" s="100"/>
      <c r="E42" s="658"/>
      <c r="F42" s="100"/>
      <c r="G42" s="100"/>
      <c r="H42" s="401"/>
    </row>
    <row r="43" spans="2:9" ht="11.25" customHeight="1">
      <c r="B43" s="1581">
        <v>11</v>
      </c>
      <c r="C43" s="267" t="s">
        <v>757</v>
      </c>
      <c r="D43" s="100">
        <v>16911</v>
      </c>
      <c r="E43" s="100">
        <v>16911</v>
      </c>
      <c r="F43" s="100">
        <v>0</v>
      </c>
      <c r="G43" s="100">
        <v>78162</v>
      </c>
      <c r="H43" s="401"/>
    </row>
    <row r="44" spans="2:9" ht="11.25" customHeight="1">
      <c r="B44" s="1622">
        <v>12</v>
      </c>
      <c r="C44" s="659" t="s">
        <v>758</v>
      </c>
      <c r="D44" s="660">
        <v>3016905</v>
      </c>
      <c r="E44" s="660">
        <v>2938743</v>
      </c>
      <c r="F44" s="660">
        <v>0</v>
      </c>
      <c r="G44" s="660">
        <v>78162</v>
      </c>
      <c r="H44" s="830"/>
    </row>
    <row r="45" spans="2:9" ht="6" customHeight="1">
      <c r="D45" s="3"/>
      <c r="E45" s="3"/>
      <c r="F45" s="3"/>
      <c r="G45" s="3"/>
      <c r="H45" s="3"/>
    </row>
    <row r="46" spans="2:9">
      <c r="B46" s="411" t="s">
        <v>760</v>
      </c>
      <c r="E46" s="584"/>
    </row>
    <row r="49" spans="2:2">
      <c r="B49" s="21"/>
    </row>
    <row r="50" spans="2:2">
      <c r="B50" s="21"/>
    </row>
    <row r="51" spans="2:2">
      <c r="B51" s="22"/>
    </row>
    <row r="52" spans="2:2">
      <c r="B52" s="12"/>
    </row>
    <row r="53" spans="2:2">
      <c r="B53" s="12"/>
    </row>
    <row r="54" spans="2:2">
      <c r="B54" s="12"/>
    </row>
    <row r="55" spans="2:2">
      <c r="B55" s="12"/>
    </row>
    <row r="56" spans="2:2">
      <c r="B56" s="12"/>
    </row>
    <row r="57" spans="2:2">
      <c r="B57" s="12"/>
    </row>
    <row r="58" spans="2:2">
      <c r="B58" s="12"/>
    </row>
    <row r="59" spans="2:2">
      <c r="B59" s="12"/>
    </row>
    <row r="60" spans="2:2">
      <c r="B60" s="24"/>
    </row>
    <row r="61" spans="2:2">
      <c r="B61" s="24"/>
    </row>
    <row r="62" spans="2:2">
      <c r="B62" s="24"/>
    </row>
    <row r="63" spans="2:2">
      <c r="B63" s="24"/>
    </row>
    <row r="64" spans="2:2">
      <c r="B64" s="24"/>
    </row>
    <row r="65" spans="2:2">
      <c r="B65" s="24"/>
    </row>
    <row r="66" spans="2:2">
      <c r="B66" s="24"/>
    </row>
    <row r="67" spans="2:2">
      <c r="B67" s="24"/>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1"/>
  <sheetViews>
    <sheetView showGridLines="0" showRowColHeaders="0" zoomScaleNormal="100" workbookViewId="0"/>
  </sheetViews>
  <sheetFormatPr baseColWidth="10" defaultColWidth="11.42578125" defaultRowHeight="11.25"/>
  <cols>
    <col min="1" max="1" width="2.7109375" style="19" customWidth="1"/>
    <col min="2" max="2" width="28.42578125" style="3" customWidth="1"/>
    <col min="3" max="3" width="13.42578125" style="3" customWidth="1"/>
    <col min="4" max="4" width="13.42578125" style="630" customWidth="1"/>
    <col min="5" max="5" width="15.7109375" style="630" customWidth="1"/>
    <col min="6" max="6" width="15.7109375" style="3" customWidth="1"/>
    <col min="7" max="8" width="15.7109375" style="630" customWidth="1"/>
    <col min="9" max="9" width="2.5703125" style="630" customWidth="1"/>
    <col min="10" max="10" width="26" style="3" customWidth="1"/>
    <col min="11" max="11" width="11.42578125" style="29"/>
    <col min="12" max="12" width="13" style="29" bestFit="1" customWidth="1"/>
    <col min="13" max="16384" width="11.42578125" style="29"/>
  </cols>
  <sheetData>
    <row r="1" spans="1:12" s="10" customFormat="1" ht="11.25" customHeight="1">
      <c r="A1" s="7"/>
      <c r="B1" s="661"/>
      <c r="C1" s="661"/>
      <c r="D1" s="662"/>
      <c r="E1" s="662"/>
      <c r="F1" s="663"/>
      <c r="G1" s="664"/>
      <c r="H1" s="664"/>
      <c r="I1" s="664"/>
      <c r="J1" s="665"/>
    </row>
    <row r="2" spans="1:12" s="10" customFormat="1" ht="5.25" customHeight="1">
      <c r="A2" s="7"/>
      <c r="B2" s="661"/>
      <c r="C2" s="661"/>
      <c r="D2" s="662"/>
      <c r="E2" s="662"/>
      <c r="F2" s="663"/>
      <c r="G2" s="664"/>
      <c r="H2" s="664"/>
      <c r="I2" s="664"/>
      <c r="J2" s="665"/>
    </row>
    <row r="3" spans="1:12" s="12" customFormat="1" ht="12.75" customHeight="1">
      <c r="A3" s="11"/>
      <c r="B3" s="2157" t="s">
        <v>309</v>
      </c>
      <c r="C3" s="2157"/>
      <c r="D3" s="2157"/>
      <c r="E3" s="2157"/>
      <c r="F3" s="2157"/>
      <c r="G3" s="2157"/>
      <c r="H3" s="2157"/>
      <c r="I3" s="907"/>
      <c r="J3" s="2"/>
    </row>
    <row r="4" spans="1:12" s="10" customFormat="1" ht="5.25" customHeight="1">
      <c r="A4" s="7"/>
      <c r="B4" s="661"/>
      <c r="C4" s="661"/>
      <c r="D4" s="662"/>
      <c r="E4" s="662"/>
      <c r="F4" s="663"/>
      <c r="G4" s="664"/>
      <c r="H4" s="664"/>
      <c r="I4" s="664"/>
      <c r="J4" s="665"/>
      <c r="K4" s="7"/>
      <c r="L4" s="7"/>
    </row>
    <row r="5" spans="1:12" s="6" customFormat="1" ht="15.75">
      <c r="A5" s="13"/>
      <c r="B5" s="1143" t="s">
        <v>761</v>
      </c>
      <c r="C5"/>
      <c r="D5" s="631"/>
      <c r="E5" s="631"/>
      <c r="F5"/>
      <c r="G5" s="631"/>
      <c r="H5" s="631"/>
      <c r="I5" s="631"/>
      <c r="J5"/>
    </row>
    <row r="6" spans="1:12" s="6" customFormat="1" ht="11.45" customHeight="1">
      <c r="A6" s="13"/>
      <c r="B6" s="1143"/>
      <c r="C6"/>
      <c r="D6" s="631"/>
      <c r="E6" s="631"/>
      <c r="F6"/>
      <c r="G6" s="631"/>
      <c r="H6" s="631"/>
      <c r="I6" s="631"/>
      <c r="J6"/>
    </row>
    <row r="7" spans="1:12" ht="11.45" customHeight="1">
      <c r="K7" s="6"/>
    </row>
    <row r="8" spans="1:12" ht="11.25" customHeight="1">
      <c r="D8" s="2118" t="s">
        <v>762</v>
      </c>
      <c r="E8" s="2158"/>
      <c r="F8" s="2158"/>
      <c r="G8" s="2158"/>
      <c r="H8" s="631"/>
      <c r="I8" s="631"/>
      <c r="K8" s="6"/>
    </row>
    <row r="9" spans="1:12" ht="11.25" customHeight="1">
      <c r="C9" s="629" t="s">
        <v>763</v>
      </c>
      <c r="D9" s="125"/>
      <c r="E9" s="125"/>
      <c r="G9" s="125" t="s">
        <v>764</v>
      </c>
      <c r="K9" s="3"/>
      <c r="L9" s="6"/>
    </row>
    <row r="10" spans="1:12" ht="11.25" customHeight="1">
      <c r="C10" s="629" t="s">
        <v>765</v>
      </c>
      <c r="D10" s="161" t="s">
        <v>766</v>
      </c>
      <c r="E10" s="125" t="s">
        <v>767</v>
      </c>
      <c r="F10" s="161"/>
      <c r="G10" s="125" t="s">
        <v>768</v>
      </c>
      <c r="H10" s="161"/>
      <c r="I10" s="161"/>
      <c r="K10" s="3"/>
      <c r="L10" s="6"/>
    </row>
    <row r="11" spans="1:12" ht="11.25" customHeight="1">
      <c r="B11" s="1624" t="s">
        <v>769</v>
      </c>
      <c r="C11" s="1625" t="s">
        <v>723</v>
      </c>
      <c r="D11" s="1626" t="s">
        <v>723</v>
      </c>
      <c r="E11" s="1627" t="s">
        <v>723</v>
      </c>
      <c r="F11" s="1626" t="s">
        <v>770</v>
      </c>
      <c r="G11" s="1628" t="s">
        <v>771</v>
      </c>
      <c r="H11" s="1626" t="s">
        <v>772</v>
      </c>
      <c r="I11" s="1626"/>
      <c r="J11" s="1629" t="s">
        <v>773</v>
      </c>
      <c r="K11" s="3"/>
      <c r="L11" s="6"/>
    </row>
    <row r="12" spans="1:12" ht="11.25" customHeight="1">
      <c r="B12" s="275" t="s">
        <v>774</v>
      </c>
      <c r="C12" s="261" t="s">
        <v>775</v>
      </c>
      <c r="D12" s="1330" t="s">
        <v>776</v>
      </c>
      <c r="E12" s="125"/>
      <c r="F12" s="161"/>
      <c r="G12" s="125"/>
      <c r="H12" s="161"/>
      <c r="I12" s="161"/>
      <c r="J12" s="268" t="s">
        <v>777</v>
      </c>
      <c r="K12" s="3"/>
      <c r="L12" s="6"/>
    </row>
    <row r="13" spans="1:12" ht="11.25" customHeight="1">
      <c r="A13" s="12"/>
      <c r="B13" s="261" t="s">
        <v>778</v>
      </c>
      <c r="C13" s="261" t="s">
        <v>775</v>
      </c>
      <c r="D13" s="1330" t="s">
        <v>776</v>
      </c>
      <c r="E13" s="1330"/>
      <c r="F13" s="1330"/>
      <c r="G13" s="1330"/>
      <c r="H13" s="1330"/>
      <c r="I13" s="1330"/>
      <c r="J13" s="261" t="s">
        <v>779</v>
      </c>
      <c r="K13" s="3"/>
      <c r="L13" s="6"/>
    </row>
    <row r="14" spans="1:12" ht="11.25" customHeight="1">
      <c r="A14" s="12"/>
      <c r="B14" s="261" t="s">
        <v>780</v>
      </c>
      <c r="C14" s="261" t="s">
        <v>775</v>
      </c>
      <c r="D14" s="1330" t="s">
        <v>776</v>
      </c>
      <c r="E14" s="1330"/>
      <c r="F14" s="1330"/>
      <c r="G14" s="1330"/>
      <c r="H14" s="1330"/>
      <c r="I14" s="1330"/>
      <c r="J14" s="261" t="s">
        <v>779</v>
      </c>
      <c r="K14" s="3"/>
      <c r="L14" s="6"/>
    </row>
    <row r="15" spans="1:12" ht="11.25" customHeight="1">
      <c r="A15" s="12"/>
      <c r="B15" s="261" t="s">
        <v>781</v>
      </c>
      <c r="C15" s="261" t="s">
        <v>775</v>
      </c>
      <c r="D15" s="1330" t="s">
        <v>776</v>
      </c>
      <c r="E15" s="1330"/>
      <c r="F15" s="1330"/>
      <c r="G15" s="1330"/>
      <c r="H15" s="1330"/>
      <c r="I15" s="1330"/>
      <c r="J15" s="261" t="s">
        <v>779</v>
      </c>
      <c r="K15" s="3"/>
      <c r="L15" s="6"/>
    </row>
    <row r="16" spans="1:12" ht="11.25" customHeight="1">
      <c r="A16" s="12"/>
      <c r="B16" s="261" t="s">
        <v>782</v>
      </c>
      <c r="C16" s="261" t="s">
        <v>775</v>
      </c>
      <c r="D16" s="1330" t="s">
        <v>776</v>
      </c>
      <c r="E16" s="1330"/>
      <c r="F16" s="1330"/>
      <c r="G16" s="1330"/>
      <c r="H16" s="1330"/>
      <c r="I16" s="1330"/>
      <c r="J16" s="261" t="s">
        <v>779</v>
      </c>
      <c r="K16" s="3"/>
      <c r="L16" s="6"/>
    </row>
    <row r="17" spans="1:12" ht="11.25" customHeight="1">
      <c r="A17" s="12"/>
      <c r="B17" s="261" t="s">
        <v>783</v>
      </c>
      <c r="C17" s="261" t="s">
        <v>775</v>
      </c>
      <c r="D17" s="1330" t="s">
        <v>776</v>
      </c>
      <c r="E17" s="1330"/>
      <c r="F17" s="1330"/>
      <c r="G17" s="1330"/>
      <c r="H17" s="1330"/>
      <c r="I17" s="1330"/>
      <c r="J17" s="261" t="s">
        <v>784</v>
      </c>
      <c r="K17" s="3"/>
      <c r="L17" s="6"/>
    </row>
    <row r="18" spans="1:12" ht="11.25" customHeight="1">
      <c r="A18" s="12"/>
      <c r="B18" s="261" t="s">
        <v>785</v>
      </c>
      <c r="C18" s="261" t="s">
        <v>775</v>
      </c>
      <c r="D18" s="1330" t="s">
        <v>776</v>
      </c>
      <c r="E18" s="1330"/>
      <c r="F18" s="1330"/>
      <c r="G18" s="1330"/>
      <c r="H18" s="1330"/>
      <c r="I18" s="1330"/>
      <c r="J18" s="261" t="s">
        <v>786</v>
      </c>
      <c r="K18" s="3"/>
      <c r="L18" s="6"/>
    </row>
    <row r="19" spans="1:12" ht="11.25" customHeight="1">
      <c r="A19" s="12"/>
      <c r="B19" s="261" t="s">
        <v>787</v>
      </c>
      <c r="C19" s="261" t="s">
        <v>775</v>
      </c>
      <c r="D19" s="1330" t="s">
        <v>776</v>
      </c>
      <c r="E19" s="1330"/>
      <c r="F19" s="1330"/>
      <c r="G19" s="1330"/>
      <c r="H19" s="1330"/>
      <c r="I19" s="1330"/>
      <c r="J19" s="261" t="s">
        <v>788</v>
      </c>
      <c r="K19" s="3"/>
      <c r="L19" s="6"/>
    </row>
    <row r="20" spans="1:12" ht="11.25" customHeight="1">
      <c r="A20" s="12"/>
      <c r="B20" s="271" t="s">
        <v>789</v>
      </c>
      <c r="C20" s="261" t="s">
        <v>775</v>
      </c>
      <c r="D20" s="1330" t="s">
        <v>776</v>
      </c>
      <c r="E20" s="1330"/>
      <c r="F20" s="1330"/>
      <c r="G20" s="1330"/>
      <c r="H20" s="1330"/>
      <c r="I20" s="1330"/>
      <c r="J20" s="261" t="s">
        <v>784</v>
      </c>
      <c r="K20" s="3"/>
      <c r="L20" s="6"/>
    </row>
    <row r="21" spans="1:12" ht="11.25" customHeight="1">
      <c r="A21" s="12"/>
      <c r="B21" s="271" t="s">
        <v>790</v>
      </c>
      <c r="C21" s="261" t="s">
        <v>775</v>
      </c>
      <c r="D21" s="1330" t="s">
        <v>776</v>
      </c>
      <c r="E21" s="1330"/>
      <c r="F21" s="1330"/>
      <c r="G21" s="1330"/>
      <c r="H21" s="1330"/>
      <c r="I21" s="1330"/>
      <c r="J21" s="261" t="s">
        <v>791</v>
      </c>
      <c r="K21" s="3"/>
      <c r="L21" s="6"/>
    </row>
    <row r="22" spans="1:12" ht="11.25" customHeight="1">
      <c r="A22" s="12"/>
      <c r="B22" s="271" t="s">
        <v>792</v>
      </c>
      <c r="C22" s="261" t="s">
        <v>775</v>
      </c>
      <c r="D22" s="1330" t="s">
        <v>776</v>
      </c>
      <c r="E22" s="1330"/>
      <c r="F22" s="1330"/>
      <c r="G22" s="1330"/>
      <c r="H22" s="1330"/>
      <c r="I22" s="1330"/>
      <c r="J22" s="261" t="s">
        <v>793</v>
      </c>
      <c r="K22" s="3"/>
      <c r="L22"/>
    </row>
    <row r="23" spans="1:12" ht="11.25" customHeight="1">
      <c r="A23" s="12"/>
      <c r="B23" s="271" t="s">
        <v>794</v>
      </c>
      <c r="C23" s="261" t="s">
        <v>775</v>
      </c>
      <c r="D23" s="1330" t="s">
        <v>776</v>
      </c>
      <c r="E23" s="1330"/>
      <c r="F23" s="1330"/>
      <c r="G23" s="1330"/>
      <c r="H23" s="1330"/>
      <c r="I23" s="1330"/>
      <c r="J23" s="261" t="s">
        <v>795</v>
      </c>
      <c r="K23" s="3"/>
      <c r="L23" s="6"/>
    </row>
    <row r="24" spans="1:12" ht="11.25" customHeight="1">
      <c r="A24" s="12"/>
      <c r="B24" s="271" t="s">
        <v>796</v>
      </c>
      <c r="C24" s="261" t="s">
        <v>775</v>
      </c>
      <c r="D24" s="1330" t="s">
        <v>776</v>
      </c>
      <c r="E24" s="1330"/>
      <c r="F24" s="1330"/>
      <c r="G24" s="1330"/>
      <c r="H24" s="1330"/>
      <c r="I24" s="1330"/>
      <c r="J24" s="261" t="s">
        <v>795</v>
      </c>
      <c r="K24" s="3"/>
      <c r="L24" s="6"/>
    </row>
    <row r="25" spans="1:12" ht="11.25" customHeight="1">
      <c r="A25" s="12"/>
      <c r="B25" s="271" t="s">
        <v>797</v>
      </c>
      <c r="C25" s="261" t="s">
        <v>775</v>
      </c>
      <c r="D25" s="1330" t="s">
        <v>776</v>
      </c>
      <c r="E25" s="1330"/>
      <c r="F25" s="1330"/>
      <c r="G25" s="1330"/>
      <c r="H25" s="1330"/>
      <c r="I25" s="1330"/>
      <c r="J25" s="261" t="s">
        <v>795</v>
      </c>
      <c r="K25" s="3"/>
      <c r="L25" s="6"/>
    </row>
    <row r="26" spans="1:12" ht="11.25" customHeight="1">
      <c r="A26" s="12"/>
      <c r="B26" s="271" t="s">
        <v>798</v>
      </c>
      <c r="C26" s="261" t="s">
        <v>775</v>
      </c>
      <c r="D26" s="1330"/>
      <c r="E26" s="1330"/>
      <c r="F26" s="1330"/>
      <c r="G26" s="1330"/>
      <c r="H26" s="1330" t="s">
        <v>776</v>
      </c>
      <c r="I26" s="1330"/>
      <c r="J26" s="261" t="s">
        <v>799</v>
      </c>
      <c r="K26" s="3"/>
      <c r="L26" s="6"/>
    </row>
    <row r="27" spans="1:12" ht="11.25" customHeight="1">
      <c r="A27" s="12"/>
      <c r="B27" s="271" t="s">
        <v>800</v>
      </c>
      <c r="C27" s="261" t="s">
        <v>775</v>
      </c>
      <c r="D27" s="1330" t="s">
        <v>776</v>
      </c>
      <c r="E27" s="1330"/>
      <c r="F27" s="1330"/>
      <c r="G27" s="1330"/>
      <c r="H27" s="1330"/>
      <c r="I27" s="1330"/>
      <c r="J27" s="261" t="s">
        <v>786</v>
      </c>
      <c r="K27" s="3"/>
      <c r="L27" s="6"/>
    </row>
    <row r="28" spans="1:12" ht="11.25" customHeight="1">
      <c r="A28" s="12"/>
      <c r="B28" s="271" t="s">
        <v>801</v>
      </c>
      <c r="C28" s="261" t="s">
        <v>775</v>
      </c>
      <c r="D28" s="1330" t="s">
        <v>776</v>
      </c>
      <c r="E28" s="1330"/>
      <c r="F28" s="1330"/>
      <c r="G28" s="1330"/>
      <c r="H28" s="1330"/>
      <c r="I28" s="1330"/>
      <c r="J28" s="261" t="s">
        <v>795</v>
      </c>
      <c r="K28" s="3"/>
      <c r="L28" s="6"/>
    </row>
    <row r="29" spans="1:12" ht="11.25" customHeight="1">
      <c r="A29" s="12"/>
      <c r="B29" s="271" t="s">
        <v>802</v>
      </c>
      <c r="C29" s="261" t="s">
        <v>775</v>
      </c>
      <c r="D29" s="1330" t="s">
        <v>776</v>
      </c>
      <c r="E29" s="1330"/>
      <c r="F29" s="1330"/>
      <c r="G29" s="1330"/>
      <c r="H29" s="1330"/>
      <c r="I29" s="1330"/>
      <c r="J29" s="261" t="s">
        <v>791</v>
      </c>
      <c r="K29" s="3"/>
      <c r="L29" s="6"/>
    </row>
    <row r="30" spans="1:12" ht="11.25" customHeight="1">
      <c r="A30" s="12"/>
      <c r="B30" s="241" t="s">
        <v>803</v>
      </c>
      <c r="C30" s="3" t="s">
        <v>775</v>
      </c>
      <c r="D30" s="125" t="s">
        <v>776</v>
      </c>
      <c r="E30" s="125"/>
      <c r="F30" s="125"/>
      <c r="G30" s="125"/>
      <c r="H30" s="125"/>
      <c r="I30" s="125"/>
      <c r="J30" s="261" t="s">
        <v>784</v>
      </c>
      <c r="K30" s="3"/>
      <c r="L30" s="6"/>
    </row>
    <row r="31" spans="1:12" ht="11.25" customHeight="1">
      <c r="A31" s="12"/>
      <c r="B31" s="241" t="s">
        <v>804</v>
      </c>
      <c r="C31" s="3" t="s">
        <v>775</v>
      </c>
      <c r="D31" s="125" t="s">
        <v>776</v>
      </c>
      <c r="E31" s="125"/>
      <c r="F31" s="125"/>
      <c r="G31" s="125"/>
      <c r="H31" s="125"/>
      <c r="I31" s="125"/>
      <c r="J31" s="261" t="s">
        <v>784</v>
      </c>
      <c r="K31" s="3"/>
      <c r="L31" s="6"/>
    </row>
    <row r="32" spans="1:12" ht="11.25" customHeight="1">
      <c r="A32" s="12"/>
      <c r="B32" s="241" t="s">
        <v>805</v>
      </c>
      <c r="C32" s="3" t="s">
        <v>775</v>
      </c>
      <c r="D32" s="125" t="s">
        <v>776</v>
      </c>
      <c r="E32" s="125"/>
      <c r="F32" s="125"/>
      <c r="G32" s="125"/>
      <c r="H32" s="125"/>
      <c r="I32" s="125"/>
      <c r="J32" s="629" t="s">
        <v>806</v>
      </c>
      <c r="K32" s="3"/>
      <c r="L32" s="6"/>
    </row>
    <row r="33" spans="1:14" ht="11.25" customHeight="1">
      <c r="A33" s="12"/>
      <c r="B33" s="2" t="s">
        <v>807</v>
      </c>
      <c r="C33" s="3" t="s">
        <v>775</v>
      </c>
      <c r="D33" s="125" t="s">
        <v>776</v>
      </c>
      <c r="E33" s="125"/>
      <c r="F33" s="125"/>
      <c r="G33" s="125"/>
      <c r="H33" s="125"/>
      <c r="I33" s="125"/>
      <c r="J33" s="629" t="s">
        <v>808</v>
      </c>
      <c r="K33" s="3"/>
      <c r="L33" s="6"/>
    </row>
    <row r="34" spans="1:14" ht="11.25" customHeight="1">
      <c r="A34" s="12"/>
      <c r="B34" s="2" t="s">
        <v>809</v>
      </c>
      <c r="C34" s="3" t="s">
        <v>770</v>
      </c>
      <c r="D34" s="125"/>
      <c r="E34" s="125"/>
      <c r="F34" s="125"/>
      <c r="G34" s="125"/>
      <c r="H34" s="125" t="s">
        <v>776</v>
      </c>
      <c r="I34" s="125"/>
      <c r="J34" s="268" t="s">
        <v>810</v>
      </c>
      <c r="K34" s="3"/>
      <c r="L34" s="6"/>
    </row>
    <row r="35" spans="1:14" ht="11.25" customHeight="1">
      <c r="A35" s="12"/>
      <c r="B35" s="271" t="s">
        <v>811</v>
      </c>
      <c r="C35" s="261" t="s">
        <v>770</v>
      </c>
      <c r="D35" s="1330"/>
      <c r="E35" s="1330" t="s">
        <v>776</v>
      </c>
      <c r="F35" s="1330"/>
      <c r="G35" s="1330"/>
      <c r="H35" s="1330"/>
      <c r="I35" s="1330"/>
      <c r="J35" s="261" t="s">
        <v>812</v>
      </c>
      <c r="K35" s="3"/>
      <c r="L35" s="6"/>
    </row>
    <row r="36" spans="1:14" ht="11.25" customHeight="1">
      <c r="A36" s="12"/>
      <c r="B36" s="2" t="s">
        <v>813</v>
      </c>
      <c r="C36" s="3" t="s">
        <v>775</v>
      </c>
      <c r="D36" s="125" t="s">
        <v>776</v>
      </c>
      <c r="E36" s="125"/>
      <c r="F36" s="125"/>
      <c r="G36" s="125"/>
      <c r="H36" s="125"/>
      <c r="I36" s="125"/>
      <c r="J36" s="629" t="s">
        <v>784</v>
      </c>
      <c r="K36" s="3"/>
      <c r="L36" s="6"/>
      <c r="M36" s="377"/>
      <c r="N36" s="377"/>
    </row>
    <row r="37" spans="1:14" ht="11.25" customHeight="1">
      <c r="A37" s="12"/>
      <c r="B37" s="2" t="s">
        <v>814</v>
      </c>
      <c r="C37" s="3" t="s">
        <v>770</v>
      </c>
      <c r="D37" s="125"/>
      <c r="E37" s="125" t="s">
        <v>776</v>
      </c>
      <c r="F37" s="125"/>
      <c r="G37" s="125"/>
      <c r="H37" s="125"/>
      <c r="I37" s="125"/>
      <c r="J37" s="261" t="s">
        <v>815</v>
      </c>
      <c r="K37" s="3"/>
      <c r="L37" s="6"/>
      <c r="M37" s="377"/>
      <c r="N37" s="377"/>
    </row>
    <row r="38" spans="1:14" ht="11.25" customHeight="1">
      <c r="A38" s="12"/>
      <c r="B38" s="2" t="s">
        <v>816</v>
      </c>
      <c r="C38" s="3" t="s">
        <v>770</v>
      </c>
      <c r="D38" s="125"/>
      <c r="E38" s="125" t="s">
        <v>776</v>
      </c>
      <c r="F38" s="125"/>
      <c r="G38" s="125"/>
      <c r="H38" s="125"/>
      <c r="I38" s="125"/>
      <c r="J38" s="629" t="s">
        <v>793</v>
      </c>
      <c r="K38" s="3"/>
      <c r="L38" s="6"/>
      <c r="M38" s="377"/>
      <c r="N38" s="377"/>
    </row>
    <row r="39" spans="1:14" ht="11.25" customHeight="1">
      <c r="A39" s="12"/>
      <c r="B39" s="2" t="s">
        <v>817</v>
      </c>
      <c r="C39" s="3" t="s">
        <v>770</v>
      </c>
      <c r="D39" s="125"/>
      <c r="E39" s="125" t="s">
        <v>776</v>
      </c>
      <c r="F39" s="125"/>
      <c r="G39" s="125"/>
      <c r="H39" s="125"/>
      <c r="I39" s="125"/>
      <c r="J39" s="629" t="s">
        <v>793</v>
      </c>
      <c r="K39" s="3"/>
      <c r="L39" s="6"/>
      <c r="M39" s="377"/>
      <c r="N39" s="377"/>
    </row>
    <row r="40" spans="1:14" ht="11.25" customHeight="1">
      <c r="A40" s="12"/>
      <c r="B40" s="261" t="s">
        <v>818</v>
      </c>
      <c r="C40" s="3" t="s">
        <v>770</v>
      </c>
      <c r="D40" s="1330"/>
      <c r="E40" s="1330" t="s">
        <v>776</v>
      </c>
      <c r="F40" s="1330"/>
      <c r="G40" s="1330"/>
      <c r="H40" s="1330"/>
      <c r="I40" s="1330"/>
      <c r="J40" s="261" t="s">
        <v>819</v>
      </c>
      <c r="K40" s="3"/>
      <c r="L40" s="6"/>
      <c r="M40" s="377"/>
      <c r="N40" s="377"/>
    </row>
    <row r="41" spans="1:14" ht="11.25" customHeight="1">
      <c r="A41" s="12"/>
      <c r="B41" s="3" t="s">
        <v>820</v>
      </c>
      <c r="C41" s="3" t="s">
        <v>775</v>
      </c>
      <c r="D41" s="125"/>
      <c r="E41" s="125"/>
      <c r="F41" s="125"/>
      <c r="G41" s="125" t="s">
        <v>776</v>
      </c>
      <c r="H41" s="125"/>
      <c r="I41" s="125"/>
      <c r="J41" s="261" t="s">
        <v>819</v>
      </c>
      <c r="K41" s="3"/>
      <c r="L41" s="6"/>
      <c r="M41" s="377"/>
      <c r="N41" s="377"/>
    </row>
    <row r="42" spans="1:14" ht="11.25" customHeight="1">
      <c r="A42" s="12"/>
      <c r="B42" s="3" t="s">
        <v>821</v>
      </c>
      <c r="C42" s="3" t="s">
        <v>770</v>
      </c>
      <c r="D42" s="125"/>
      <c r="E42" s="125"/>
      <c r="F42" s="125"/>
      <c r="G42" s="125" t="s">
        <v>776</v>
      </c>
      <c r="H42" s="125"/>
      <c r="I42" s="125"/>
      <c r="J42" s="261" t="s">
        <v>819</v>
      </c>
      <c r="K42" s="3"/>
      <c r="L42" s="6"/>
      <c r="M42" s="377"/>
      <c r="N42" s="377"/>
    </row>
    <row r="43" spans="1:14" ht="11.25" customHeight="1">
      <c r="A43" s="12"/>
      <c r="B43" s="3" t="s">
        <v>822</v>
      </c>
      <c r="C43" s="3" t="s">
        <v>770</v>
      </c>
      <c r="D43" s="125"/>
      <c r="E43" s="125"/>
      <c r="F43" s="125"/>
      <c r="G43" s="125" t="s">
        <v>776</v>
      </c>
      <c r="H43" s="125"/>
      <c r="I43" s="125"/>
      <c r="J43" s="261" t="s">
        <v>819</v>
      </c>
      <c r="K43" s="3"/>
      <c r="L43" s="6"/>
      <c r="M43" s="377"/>
      <c r="N43" s="377"/>
    </row>
    <row r="44" spans="1:14" ht="11.25" customHeight="1">
      <c r="A44" s="12"/>
      <c r="B44" s="3" t="s">
        <v>823</v>
      </c>
      <c r="C44" s="3" t="s">
        <v>775</v>
      </c>
      <c r="D44" s="125"/>
      <c r="E44" s="125"/>
      <c r="F44" s="125"/>
      <c r="G44" s="125" t="s">
        <v>776</v>
      </c>
      <c r="H44" s="125"/>
      <c r="I44" s="125"/>
      <c r="J44" s="261" t="s">
        <v>819</v>
      </c>
      <c r="K44" s="3"/>
      <c r="L44" s="6"/>
    </row>
    <row r="45" spans="1:14" ht="11.25" customHeight="1">
      <c r="A45" s="12"/>
      <c r="B45" s="3" t="s">
        <v>824</v>
      </c>
      <c r="C45" s="3" t="s">
        <v>775</v>
      </c>
      <c r="D45" s="125" t="s">
        <v>776</v>
      </c>
      <c r="E45" s="125"/>
      <c r="F45" s="125"/>
      <c r="G45" s="125" t="s">
        <v>776</v>
      </c>
      <c r="H45" s="125"/>
      <c r="I45" s="125"/>
      <c r="J45" s="261" t="s">
        <v>819</v>
      </c>
      <c r="K45" s="3"/>
      <c r="L45" s="6"/>
    </row>
    <row r="46" spans="1:14" ht="11.25" customHeight="1">
      <c r="A46" s="12"/>
      <c r="B46" s="3" t="s">
        <v>825</v>
      </c>
      <c r="C46" s="3" t="s">
        <v>775</v>
      </c>
      <c r="D46" s="125"/>
      <c r="E46" s="125"/>
      <c r="F46" s="125"/>
      <c r="G46" s="125" t="s">
        <v>776</v>
      </c>
      <c r="H46" s="125"/>
      <c r="I46" s="125"/>
      <c r="J46" s="261" t="s">
        <v>819</v>
      </c>
      <c r="K46" s="3"/>
      <c r="L46" s="6"/>
      <c r="M46" s="377"/>
      <c r="N46" s="377"/>
    </row>
    <row r="47" spans="1:14" ht="11.25" customHeight="1">
      <c r="A47" s="12"/>
      <c r="B47" s="3" t="s">
        <v>826</v>
      </c>
      <c r="C47" s="3" t="s">
        <v>770</v>
      </c>
      <c r="D47" s="125"/>
      <c r="E47" s="125"/>
      <c r="F47" s="125"/>
      <c r="G47" s="125" t="s">
        <v>776</v>
      </c>
      <c r="H47" s="125"/>
      <c r="I47" s="125"/>
      <c r="J47" s="261" t="s">
        <v>819</v>
      </c>
      <c r="K47" s="3"/>
      <c r="L47" s="6"/>
      <c r="M47" s="377"/>
      <c r="N47" s="377"/>
    </row>
    <row r="48" spans="1:14" ht="11.25" customHeight="1">
      <c r="A48" s="12"/>
      <c r="B48" s="3" t="s">
        <v>827</v>
      </c>
      <c r="C48" s="3" t="s">
        <v>775</v>
      </c>
      <c r="D48" s="125"/>
      <c r="E48" s="125"/>
      <c r="F48" s="125"/>
      <c r="G48" s="125" t="s">
        <v>776</v>
      </c>
      <c r="H48" s="125"/>
      <c r="I48" s="125"/>
      <c r="J48" s="261" t="s">
        <v>819</v>
      </c>
      <c r="K48" s="3"/>
      <c r="L48" s="6"/>
      <c r="M48" s="377"/>
      <c r="N48" s="377"/>
    </row>
    <row r="49" spans="1:14" ht="11.25" customHeight="1">
      <c r="A49" s="12"/>
      <c r="B49" s="3" t="s">
        <v>828</v>
      </c>
      <c r="C49" s="3" t="s">
        <v>770</v>
      </c>
      <c r="D49" s="125"/>
      <c r="E49" s="125" t="s">
        <v>776</v>
      </c>
      <c r="F49" s="125"/>
      <c r="G49" s="125"/>
      <c r="H49" s="125"/>
      <c r="I49" s="125"/>
      <c r="J49" s="261" t="s">
        <v>829</v>
      </c>
      <c r="K49" s="3"/>
      <c r="L49" s="6"/>
      <c r="M49" s="377"/>
      <c r="N49" s="377"/>
    </row>
    <row r="50" spans="1:14" ht="11.25" customHeight="1">
      <c r="A50" s="12"/>
      <c r="B50" s="3" t="s">
        <v>830</v>
      </c>
      <c r="C50" s="3" t="s">
        <v>775</v>
      </c>
      <c r="D50" s="125"/>
      <c r="E50" s="125"/>
      <c r="F50" s="125"/>
      <c r="G50" s="125" t="s">
        <v>776</v>
      </c>
      <c r="H50" s="125"/>
      <c r="I50" s="125"/>
      <c r="J50" s="261" t="s">
        <v>819</v>
      </c>
      <c r="K50" s="3"/>
      <c r="L50" s="6"/>
      <c r="M50" s="377"/>
      <c r="N50" s="377"/>
    </row>
    <row r="51" spans="1:14" ht="11.25" customHeight="1">
      <c r="A51" s="12"/>
      <c r="B51" s="1605" t="s">
        <v>831</v>
      </c>
      <c r="C51" s="1605" t="s">
        <v>775</v>
      </c>
      <c r="D51" s="1627"/>
      <c r="E51" s="1627"/>
      <c r="F51" s="1627"/>
      <c r="G51" s="1627" t="s">
        <v>776</v>
      </c>
      <c r="H51" s="1627"/>
      <c r="I51" s="1627"/>
      <c r="J51" s="1630" t="s">
        <v>819</v>
      </c>
      <c r="K51" s="3"/>
      <c r="L51" s="6"/>
      <c r="M51" s="377"/>
      <c r="N51" s="377"/>
    </row>
    <row r="52" spans="1:14" ht="6" customHeight="1">
      <c r="A52" s="12"/>
      <c r="K52" s="377"/>
    </row>
    <row r="53" spans="1:14" ht="11.45" customHeight="1">
      <c r="A53" s="12"/>
      <c r="B53" s="331" t="s">
        <v>832</v>
      </c>
      <c r="C53" s="361"/>
      <c r="D53" s="667"/>
      <c r="E53" s="667"/>
      <c r="F53" s="361"/>
      <c r="G53" s="667"/>
      <c r="H53" s="667"/>
      <c r="I53" s="667"/>
    </row>
    <row r="54" spans="1:14" ht="22.5" customHeight="1">
      <c r="A54" s="12"/>
      <c r="B54" s="2159" t="s">
        <v>833</v>
      </c>
      <c r="C54" s="2159"/>
      <c r="D54" s="2159"/>
      <c r="E54" s="2159"/>
      <c r="F54" s="2159"/>
      <c r="G54" s="2159"/>
      <c r="H54" s="2159"/>
      <c r="I54" s="2143"/>
      <c r="J54" s="2143"/>
      <c r="K54" s="377"/>
    </row>
    <row r="55" spans="1:14">
      <c r="B55" s="331" t="s">
        <v>2713</v>
      </c>
    </row>
    <row r="57" spans="1:14">
      <c r="A57" s="12"/>
    </row>
    <row r="58" spans="1:14">
      <c r="A58" s="12"/>
    </row>
    <row r="59" spans="1:14">
      <c r="A59" s="12"/>
    </row>
    <row r="60" spans="1:14">
      <c r="A60" s="12"/>
    </row>
    <row r="61" spans="1:14">
      <c r="A61" s="12"/>
    </row>
    <row r="62" spans="1:14">
      <c r="A62" s="12"/>
    </row>
    <row r="63" spans="1:14">
      <c r="A63" s="12"/>
    </row>
    <row r="64" spans="1:14">
      <c r="A64" s="12"/>
    </row>
    <row r="65" spans="1:1">
      <c r="A65" s="12"/>
    </row>
    <row r="66" spans="1:1">
      <c r="A66" s="12"/>
    </row>
    <row r="73" spans="1:1">
      <c r="A73" s="21"/>
    </row>
    <row r="74" spans="1:1">
      <c r="A74" s="21"/>
    </row>
    <row r="75" spans="1:1">
      <c r="A75" s="22"/>
    </row>
    <row r="76" spans="1:1">
      <c r="A76" s="12"/>
    </row>
    <row r="77" spans="1:1">
      <c r="A77" s="12"/>
    </row>
    <row r="78" spans="1:1">
      <c r="A78" s="12"/>
    </row>
    <row r="79" spans="1:1">
      <c r="A79" s="12"/>
    </row>
    <row r="80" spans="1:1">
      <c r="A80" s="12"/>
    </row>
    <row r="81" spans="1:1">
      <c r="A81" s="12"/>
    </row>
    <row r="82" spans="1:1">
      <c r="A82" s="12"/>
    </row>
    <row r="83" spans="1:1">
      <c r="A83" s="12"/>
    </row>
    <row r="84" spans="1:1">
      <c r="A84" s="24"/>
    </row>
    <row r="85" spans="1:1">
      <c r="A85" s="24"/>
    </row>
    <row r="86" spans="1:1">
      <c r="A86" s="24"/>
    </row>
    <row r="87" spans="1:1">
      <c r="A87" s="24"/>
    </row>
    <row r="88" spans="1:1">
      <c r="A88" s="24"/>
    </row>
    <row r="89" spans="1:1">
      <c r="A89" s="24"/>
    </row>
    <row r="90" spans="1:1">
      <c r="A90" s="24"/>
    </row>
    <row r="91" spans="1:1">
      <c r="A91" s="24"/>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2"/>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40.7109375" style="68" customWidth="1"/>
    <col min="4" max="7" width="11.42578125" style="68"/>
    <col min="8" max="8" width="13.7109375" style="68" customWidth="1"/>
    <col min="9" max="9" width="11.42578125" style="68"/>
    <col min="10" max="10" width="13.5703125" style="68" customWidth="1"/>
    <col min="11" max="11" width="11.42578125" style="68"/>
    <col min="12" max="12" width="14.28515625" style="68" customWidth="1"/>
    <col min="13" max="13" width="14.42578125" style="68" bestFit="1" customWidth="1"/>
    <col min="14" max="14" width="12.7109375" style="68" bestFit="1" customWidth="1"/>
    <col min="15" max="17" width="11.42578125" style="68"/>
    <col min="18" max="18" width="14.42578125" style="68" bestFit="1" customWidth="1"/>
    <col min="19" max="16384" width="11.42578125" style="68"/>
  </cols>
  <sheetData>
    <row r="1" spans="2:15" ht="11.25" customHeight="1"/>
    <row r="2" spans="2:15" ht="5.25" customHeight="1"/>
    <row r="3" spans="2:15" ht="12.75" customHeight="1">
      <c r="B3" s="2108" t="s">
        <v>309</v>
      </c>
      <c r="C3" s="2108"/>
      <c r="D3" s="2108"/>
      <c r="E3" s="2108"/>
      <c r="F3" s="2108"/>
      <c r="G3" s="2108"/>
      <c r="H3" s="2108"/>
      <c r="I3" s="266"/>
    </row>
    <row r="4" spans="2:15" ht="5.25" customHeight="1"/>
    <row r="5" spans="2:15" s="668" customFormat="1" ht="15.75" customHeight="1">
      <c r="B5" s="1139" t="s">
        <v>834</v>
      </c>
      <c r="D5" s="669"/>
      <c r="E5" s="14"/>
    </row>
    <row r="6" spans="2:15" ht="11.25" customHeight="1"/>
    <row r="7" spans="2:15" ht="22.5" customHeight="1">
      <c r="B7" s="2140" t="s">
        <v>835</v>
      </c>
      <c r="C7" s="2140"/>
      <c r="D7" s="2140"/>
      <c r="E7" s="2140"/>
      <c r="F7" s="2140"/>
      <c r="G7" s="2140"/>
      <c r="H7" s="2140"/>
      <c r="I7" s="2140"/>
      <c r="J7" s="2140"/>
      <c r="K7" s="2140"/>
      <c r="L7" s="2140"/>
      <c r="M7" s="2140"/>
      <c r="N7" s="2140"/>
      <c r="O7" s="2140"/>
    </row>
    <row r="8" spans="2:15" ht="11.25" customHeight="1">
      <c r="B8" s="275"/>
      <c r="C8" s="275"/>
      <c r="D8" s="275"/>
      <c r="E8" s="275"/>
      <c r="F8" s="275"/>
      <c r="G8" s="275"/>
      <c r="H8" s="275"/>
      <c r="I8" s="275"/>
      <c r="J8" s="275"/>
      <c r="K8" s="275"/>
      <c r="L8" s="275"/>
      <c r="M8" s="275"/>
      <c r="N8" s="275"/>
      <c r="O8" s="275"/>
    </row>
    <row r="9" spans="2:15" ht="11.25" customHeight="1"/>
    <row r="10" spans="2:15" ht="11.25" customHeight="1">
      <c r="B10" s="2160" t="s">
        <v>836</v>
      </c>
      <c r="C10" s="2161"/>
      <c r="D10" s="670" t="s">
        <v>321</v>
      </c>
      <c r="E10" s="670" t="s">
        <v>323</v>
      </c>
      <c r="F10" s="670" t="s">
        <v>325</v>
      </c>
      <c r="G10" s="670" t="s">
        <v>327</v>
      </c>
      <c r="H10" s="670" t="s">
        <v>332</v>
      </c>
      <c r="I10" s="670" t="s">
        <v>837</v>
      </c>
      <c r="J10" s="670" t="s">
        <v>838</v>
      </c>
      <c r="K10" s="670" t="s">
        <v>839</v>
      </c>
      <c r="L10" s="670" t="s">
        <v>840</v>
      </c>
      <c r="M10" s="670" t="s">
        <v>339</v>
      </c>
      <c r="N10" s="670" t="s">
        <v>341</v>
      </c>
      <c r="O10" s="670" t="s">
        <v>346</v>
      </c>
    </row>
    <row r="11" spans="2:15" ht="20.100000000000001" customHeight="1">
      <c r="I11" s="2162" t="s">
        <v>841</v>
      </c>
      <c r="J11" s="2162"/>
      <c r="M11" s="2163" t="s">
        <v>842</v>
      </c>
      <c r="N11" s="2164"/>
      <c r="O11" s="2164"/>
    </row>
    <row r="12" spans="2:15" ht="11.25" customHeight="1">
      <c r="D12" s="63"/>
      <c r="E12" s="63"/>
      <c r="F12" s="63"/>
      <c r="G12" s="63"/>
      <c r="H12" s="63"/>
      <c r="I12" s="671" t="s">
        <v>843</v>
      </c>
      <c r="J12" s="672" t="s">
        <v>844</v>
      </c>
      <c r="K12" s="673" t="s">
        <v>845</v>
      </c>
      <c r="L12" s="1043"/>
      <c r="M12" s="674" t="s">
        <v>846</v>
      </c>
      <c r="N12" s="207" t="s">
        <v>847</v>
      </c>
      <c r="O12" s="207" t="s">
        <v>847</v>
      </c>
    </row>
    <row r="13" spans="2:15" ht="15" customHeight="1">
      <c r="B13" s="384" t="s">
        <v>315</v>
      </c>
      <c r="E13" s="2163" t="s">
        <v>848</v>
      </c>
      <c r="F13" s="2164"/>
      <c r="G13" s="2164"/>
      <c r="H13" s="2164"/>
      <c r="I13" s="388" t="s">
        <v>849</v>
      </c>
      <c r="J13" s="207" t="s">
        <v>850</v>
      </c>
      <c r="K13" s="673" t="s">
        <v>851</v>
      </c>
      <c r="L13" s="673" t="s">
        <v>852</v>
      </c>
      <c r="M13" s="673" t="s">
        <v>853</v>
      </c>
      <c r="N13" s="207" t="s">
        <v>854</v>
      </c>
      <c r="O13" s="207" t="s">
        <v>854</v>
      </c>
    </row>
    <row r="14" spans="2:15" ht="20.45" customHeight="1">
      <c r="B14" s="1631"/>
      <c r="C14" s="1624" t="s">
        <v>855</v>
      </c>
      <c r="D14" s="1632" t="s">
        <v>488</v>
      </c>
      <c r="E14" s="1632" t="s">
        <v>856</v>
      </c>
      <c r="F14" s="1632" t="s">
        <v>857</v>
      </c>
      <c r="G14" s="1632" t="s">
        <v>858</v>
      </c>
      <c r="H14" s="1632" t="s">
        <v>859</v>
      </c>
      <c r="I14" s="1633" t="s">
        <v>860</v>
      </c>
      <c r="J14" s="1632" t="s">
        <v>860</v>
      </c>
      <c r="K14" s="1634" t="s">
        <v>861</v>
      </c>
      <c r="L14" s="1634" t="s">
        <v>862</v>
      </c>
      <c r="M14" s="1634" t="s">
        <v>861</v>
      </c>
      <c r="N14" s="1632" t="s">
        <v>863</v>
      </c>
      <c r="O14" s="1632" t="s">
        <v>864</v>
      </c>
    </row>
    <row r="15" spans="2:15" ht="11.25" customHeight="1">
      <c r="B15" s="256">
        <v>1</v>
      </c>
      <c r="C15" s="275" t="s">
        <v>865</v>
      </c>
      <c r="D15" s="675"/>
      <c r="E15" s="675">
        <v>20.823105999999999</v>
      </c>
      <c r="F15" s="675"/>
      <c r="G15" s="675">
        <v>69.473746000000006</v>
      </c>
      <c r="H15" s="675">
        <v>1.2E-5</v>
      </c>
      <c r="I15" s="675"/>
      <c r="J15" s="675"/>
      <c r="K15" s="675">
        <f>SUM(D15:H15)</f>
        <v>90.296863999999999</v>
      </c>
      <c r="L15" s="675"/>
      <c r="M15" s="675">
        <v>90.296863999999999</v>
      </c>
      <c r="N15" s="675">
        <v>73.486264000000006</v>
      </c>
      <c r="O15" s="675">
        <f>M15-N15</f>
        <v>16.810599999999994</v>
      </c>
    </row>
    <row r="16" spans="2:15" ht="11.25" customHeight="1">
      <c r="B16" s="256">
        <v>3</v>
      </c>
      <c r="C16" s="275" t="s">
        <v>866</v>
      </c>
      <c r="D16" s="675">
        <v>8.6265090000000004</v>
      </c>
      <c r="E16" s="675">
        <v>28.394853999999999</v>
      </c>
      <c r="F16" s="675">
        <v>0.14005600000000001</v>
      </c>
      <c r="G16" s="675">
        <v>47.624360000000003</v>
      </c>
      <c r="H16" s="675"/>
      <c r="I16" s="675"/>
      <c r="J16" s="675"/>
      <c r="K16" s="675">
        <f t="shared" ref="K16:K21" si="0">SUM(D16:H16)</f>
        <v>84.785779000000005</v>
      </c>
      <c r="L16" s="675"/>
      <c r="M16" s="675">
        <v>84.785782999999995</v>
      </c>
      <c r="N16" s="675">
        <v>68.421570000000003</v>
      </c>
      <c r="O16" s="675">
        <f t="shared" ref="O16:O20" si="1">M16-N16</f>
        <v>16.364212999999992</v>
      </c>
    </row>
    <row r="17" spans="2:19" ht="11.25" customHeight="1">
      <c r="B17" s="256">
        <v>4</v>
      </c>
      <c r="C17" s="275" t="s">
        <v>867</v>
      </c>
      <c r="D17" s="675"/>
      <c r="E17" s="675">
        <v>368.71567900000002</v>
      </c>
      <c r="F17" s="675"/>
      <c r="G17" s="675">
        <v>64.007786999999993</v>
      </c>
      <c r="H17" s="675"/>
      <c r="I17" s="676"/>
      <c r="J17" s="676"/>
      <c r="K17" s="675">
        <f t="shared" si="0"/>
        <v>432.72346600000003</v>
      </c>
      <c r="L17" s="675"/>
      <c r="M17" s="675">
        <v>432.72346599999997</v>
      </c>
      <c r="N17" s="675">
        <v>158.09715499999999</v>
      </c>
      <c r="O17" s="675">
        <f t="shared" si="1"/>
        <v>274.62631099999999</v>
      </c>
    </row>
    <row r="18" spans="2:19" ht="11.25" customHeight="1">
      <c r="B18" s="256">
        <v>5</v>
      </c>
      <c r="C18" s="275" t="s">
        <v>868</v>
      </c>
      <c r="D18" s="675"/>
      <c r="E18" s="675"/>
      <c r="F18" s="675"/>
      <c r="G18" s="675"/>
      <c r="H18" s="675"/>
      <c r="I18" s="676"/>
      <c r="J18" s="676"/>
      <c r="K18" s="675"/>
      <c r="L18" s="675"/>
      <c r="M18" s="675"/>
      <c r="N18" s="675"/>
      <c r="O18" s="675"/>
    </row>
    <row r="19" spans="2:19" ht="11.25" customHeight="1">
      <c r="B19" s="256">
        <v>6</v>
      </c>
      <c r="C19" s="275" t="s">
        <v>869</v>
      </c>
      <c r="D19" s="675"/>
      <c r="E19" s="675">
        <v>101.465</v>
      </c>
      <c r="F19" s="675"/>
      <c r="G19" s="675"/>
      <c r="H19" s="675"/>
      <c r="I19" s="675"/>
      <c r="J19" s="675"/>
      <c r="K19" s="675">
        <f t="shared" si="0"/>
        <v>101.465</v>
      </c>
      <c r="L19" s="100">
        <v>-48.135170000000002</v>
      </c>
      <c r="M19" s="675">
        <v>53.329830000000001</v>
      </c>
      <c r="N19" s="675">
        <v>5.194661</v>
      </c>
      <c r="O19" s="675">
        <f t="shared" si="1"/>
        <v>48.135169000000005</v>
      </c>
    </row>
    <row r="20" spans="2:19" ht="12.75" customHeight="1">
      <c r="B20" s="256">
        <v>7</v>
      </c>
      <c r="C20" s="275" t="s">
        <v>206</v>
      </c>
      <c r="D20" s="675">
        <v>0.86260000000000003</v>
      </c>
      <c r="E20" s="675">
        <v>6.2192600000000002</v>
      </c>
      <c r="F20" s="675">
        <v>1.3350000000000001E-2</v>
      </c>
      <c r="G20" s="675">
        <v>7.7806379999999997</v>
      </c>
      <c r="H20" s="675"/>
      <c r="I20" s="676"/>
      <c r="J20" s="676"/>
      <c r="K20" s="675">
        <f t="shared" si="0"/>
        <v>14.875848000000001</v>
      </c>
      <c r="L20" s="675"/>
      <c r="M20" s="675">
        <v>14.87585</v>
      </c>
      <c r="N20" s="675">
        <v>11.70514</v>
      </c>
      <c r="O20" s="675">
        <f t="shared" si="1"/>
        <v>3.1707099999999997</v>
      </c>
    </row>
    <row r="21" spans="2:19" ht="11.25" customHeight="1">
      <c r="B21" s="256">
        <v>10</v>
      </c>
      <c r="C21" s="275" t="s">
        <v>870</v>
      </c>
      <c r="D21" s="675"/>
      <c r="E21" s="675">
        <v>31.001000000000001</v>
      </c>
      <c r="F21" s="675"/>
      <c r="G21" s="675"/>
      <c r="H21" s="675"/>
      <c r="I21" s="676"/>
      <c r="J21" s="676"/>
      <c r="K21" s="675">
        <f t="shared" si="0"/>
        <v>31.001000000000001</v>
      </c>
      <c r="L21" s="675"/>
      <c r="M21" s="675">
        <v>31.001000000000001</v>
      </c>
      <c r="N21" s="675">
        <v>31.001000000000001</v>
      </c>
      <c r="O21" s="675"/>
      <c r="R21" s="923"/>
      <c r="S21" s="145"/>
    </row>
    <row r="22" spans="2:19" ht="11.25" customHeight="1">
      <c r="B22" s="256">
        <v>11</v>
      </c>
      <c r="C22" s="275" t="s">
        <v>871</v>
      </c>
      <c r="D22" s="676"/>
      <c r="E22" s="676"/>
      <c r="F22" s="676"/>
      <c r="G22" s="676"/>
      <c r="H22" s="676"/>
      <c r="I22" s="676"/>
      <c r="J22" s="676"/>
      <c r="K22" s="676"/>
      <c r="L22" s="676"/>
      <c r="M22" s="675">
        <v>232.15668199999999</v>
      </c>
      <c r="N22" s="675"/>
      <c r="O22" s="675">
        <v>232.15668199999999</v>
      </c>
      <c r="R22" s="923"/>
      <c r="S22" s="145"/>
    </row>
    <row r="23" spans="2:19" s="919" customFormat="1" ht="11.25" customHeight="1">
      <c r="B23" s="790">
        <v>12</v>
      </c>
      <c r="C23" s="677" t="s">
        <v>872</v>
      </c>
      <c r="D23" s="921"/>
      <c r="E23" s="921"/>
      <c r="F23" s="921"/>
      <c r="G23" s="921"/>
      <c r="H23" s="921"/>
      <c r="I23" s="921"/>
      <c r="J23" s="921"/>
      <c r="K23" s="925">
        <f>SUM(K15:K22)</f>
        <v>755.14795700000013</v>
      </c>
      <c r="L23" s="660">
        <v>-48.135170000000002</v>
      </c>
      <c r="M23" s="925">
        <v>939.16947500000003</v>
      </c>
      <c r="N23" s="925">
        <f t="shared" ref="N23" si="2">SUM(N15:N22)</f>
        <v>347.90579000000002</v>
      </c>
      <c r="O23" s="925">
        <f>M23-N23</f>
        <v>591.26368500000001</v>
      </c>
      <c r="Q23" s="920"/>
      <c r="R23" s="924"/>
    </row>
    <row r="24" spans="2:19" ht="11.25" customHeight="1">
      <c r="C24" s="678"/>
      <c r="D24" s="679"/>
      <c r="E24" s="679"/>
      <c r="F24" s="679"/>
      <c r="G24" s="679"/>
      <c r="H24" s="679"/>
      <c r="I24" s="679"/>
      <c r="J24" s="679"/>
      <c r="K24" s="1333"/>
      <c r="L24" s="1334"/>
      <c r="M24" s="1335"/>
      <c r="N24" s="1336"/>
      <c r="O24" s="1335"/>
      <c r="P24" s="1339"/>
      <c r="R24" s="145"/>
    </row>
    <row r="25" spans="2:19" ht="11.25" customHeight="1">
      <c r="D25" s="680"/>
      <c r="E25" s="680"/>
      <c r="F25" s="680"/>
      <c r="G25" s="680"/>
      <c r="H25" s="680"/>
      <c r="I25" s="680"/>
      <c r="J25" s="680"/>
      <c r="K25" s="680"/>
      <c r="L25" s="680"/>
      <c r="M25" s="1337"/>
      <c r="N25" s="1338"/>
      <c r="O25" s="680"/>
    </row>
    <row r="26" spans="2:19" ht="11.25" customHeight="1">
      <c r="B26" s="2160" t="s">
        <v>873</v>
      </c>
      <c r="C26" s="2161"/>
      <c r="D26" s="670" t="s">
        <v>321</v>
      </c>
      <c r="E26" s="670" t="s">
        <v>323</v>
      </c>
      <c r="F26" s="670" t="s">
        <v>325</v>
      </c>
      <c r="G26" s="670" t="s">
        <v>327</v>
      </c>
      <c r="H26" s="670" t="s">
        <v>332</v>
      </c>
      <c r="I26" s="670" t="s">
        <v>837</v>
      </c>
      <c r="J26" s="670" t="s">
        <v>838</v>
      </c>
      <c r="K26" s="670" t="s">
        <v>839</v>
      </c>
      <c r="L26" s="670" t="s">
        <v>840</v>
      </c>
      <c r="M26" s="670" t="s">
        <v>339</v>
      </c>
      <c r="N26" s="670" t="s">
        <v>341</v>
      </c>
      <c r="O26" s="670" t="s">
        <v>346</v>
      </c>
    </row>
    <row r="27" spans="2:19" ht="20.100000000000001" customHeight="1">
      <c r="I27" s="2162" t="s">
        <v>841</v>
      </c>
      <c r="J27" s="2162"/>
      <c r="M27" s="2163" t="s">
        <v>842</v>
      </c>
      <c r="N27" s="2164"/>
      <c r="O27" s="2164"/>
    </row>
    <row r="28" spans="2:19" ht="11.25" customHeight="1">
      <c r="D28" s="63"/>
      <c r="E28" s="63"/>
      <c r="F28" s="63"/>
      <c r="G28" s="63"/>
      <c r="H28" s="63"/>
      <c r="I28" s="671" t="s">
        <v>843</v>
      </c>
      <c r="J28" s="672" t="s">
        <v>844</v>
      </c>
      <c r="K28" s="673" t="s">
        <v>845</v>
      </c>
      <c r="L28" s="1043"/>
      <c r="M28" s="674" t="s">
        <v>846</v>
      </c>
      <c r="N28" s="207" t="s">
        <v>847</v>
      </c>
      <c r="O28" s="207" t="s">
        <v>847</v>
      </c>
    </row>
    <row r="29" spans="2:19" ht="11.25" customHeight="1">
      <c r="B29" s="384" t="s">
        <v>315</v>
      </c>
      <c r="E29" s="2163" t="s">
        <v>848</v>
      </c>
      <c r="F29" s="2164"/>
      <c r="G29" s="2164"/>
      <c r="H29" s="2164"/>
      <c r="I29" s="388" t="s">
        <v>849</v>
      </c>
      <c r="J29" s="207" t="s">
        <v>850</v>
      </c>
      <c r="K29" s="673" t="s">
        <v>851</v>
      </c>
      <c r="L29" s="673" t="s">
        <v>852</v>
      </c>
      <c r="M29" s="673" t="s">
        <v>853</v>
      </c>
      <c r="N29" s="207" t="s">
        <v>854</v>
      </c>
      <c r="O29" s="207" t="s">
        <v>854</v>
      </c>
    </row>
    <row r="30" spans="2:19" ht="20.100000000000001" customHeight="1">
      <c r="B30" s="1631"/>
      <c r="C30" s="1624" t="s">
        <v>855</v>
      </c>
      <c r="D30" s="1632" t="s">
        <v>488</v>
      </c>
      <c r="E30" s="1632" t="s">
        <v>856</v>
      </c>
      <c r="F30" s="1632" t="s">
        <v>857</v>
      </c>
      <c r="G30" s="1632" t="s">
        <v>858</v>
      </c>
      <c r="H30" s="1632" t="s">
        <v>859</v>
      </c>
      <c r="I30" s="1633" t="s">
        <v>860</v>
      </c>
      <c r="J30" s="1632" t="s">
        <v>860</v>
      </c>
      <c r="K30" s="1634" t="s">
        <v>861</v>
      </c>
      <c r="L30" s="1634" t="s">
        <v>862</v>
      </c>
      <c r="M30" s="1634" t="s">
        <v>861</v>
      </c>
      <c r="N30" s="1632" t="s">
        <v>863</v>
      </c>
      <c r="O30" s="1632" t="s">
        <v>864</v>
      </c>
    </row>
    <row r="31" spans="2:19" ht="11.25" customHeight="1">
      <c r="B31" s="256">
        <v>1</v>
      </c>
      <c r="C31" s="275" t="s">
        <v>865</v>
      </c>
      <c r="D31" s="675"/>
      <c r="E31" s="675">
        <v>15.113</v>
      </c>
      <c r="F31" s="675"/>
      <c r="G31" s="675">
        <v>115.69726799999999</v>
      </c>
      <c r="H31" s="675"/>
      <c r="I31" s="675"/>
      <c r="J31" s="675">
        <f>K31-SUM(D31:H31)</f>
        <v>0</v>
      </c>
      <c r="K31" s="675">
        <v>130.81026800000001</v>
      </c>
      <c r="L31" s="675"/>
      <c r="M31" s="675">
        <v>130.81026800000001</v>
      </c>
      <c r="N31" s="675">
        <v>93.209000000000003</v>
      </c>
      <c r="O31" s="675">
        <v>37.601267999999997</v>
      </c>
    </row>
    <row r="32" spans="2:19" ht="11.25" customHeight="1">
      <c r="B32" s="256">
        <v>3</v>
      </c>
      <c r="C32" s="275" t="s">
        <v>866</v>
      </c>
      <c r="D32" s="675">
        <v>11.267715000000001</v>
      </c>
      <c r="E32" s="675">
        <v>30.045000000000002</v>
      </c>
      <c r="F32" s="675">
        <v>0.32450200000000001</v>
      </c>
      <c r="G32" s="675">
        <v>47.085272000000003</v>
      </c>
      <c r="H32" s="675">
        <v>5.0000000000000001E-3</v>
      </c>
      <c r="I32" s="675"/>
      <c r="J32" s="675"/>
      <c r="K32" s="675">
        <v>88.727489000000006</v>
      </c>
      <c r="L32" s="675"/>
      <c r="M32" s="675">
        <v>88.727489000000006</v>
      </c>
      <c r="N32" s="675">
        <v>71.090999999999994</v>
      </c>
      <c r="O32" s="675">
        <v>17.636489000000001</v>
      </c>
    </row>
    <row r="33" spans="2:17" ht="11.25" customHeight="1">
      <c r="B33" s="256">
        <v>4</v>
      </c>
      <c r="C33" s="275" t="s">
        <v>867</v>
      </c>
      <c r="D33" s="675"/>
      <c r="E33" s="675">
        <v>564.70379300000002</v>
      </c>
      <c r="F33" s="675"/>
      <c r="G33" s="675">
        <v>78.651464000000004</v>
      </c>
      <c r="H33" s="675"/>
      <c r="I33" s="676"/>
      <c r="J33" s="676"/>
      <c r="K33" s="675">
        <v>643.35525700000005</v>
      </c>
      <c r="L33" s="675"/>
      <c r="M33" s="675">
        <v>643.35525700000005</v>
      </c>
      <c r="N33" s="675">
        <v>195.88499999999999</v>
      </c>
      <c r="O33" s="675">
        <v>447.470257</v>
      </c>
    </row>
    <row r="34" spans="2:17" ht="11.25" customHeight="1">
      <c r="B34" s="256">
        <v>5</v>
      </c>
      <c r="C34" s="275" t="s">
        <v>868</v>
      </c>
      <c r="D34" s="675"/>
      <c r="E34" s="675"/>
      <c r="F34" s="675"/>
      <c r="G34" s="675"/>
      <c r="H34" s="675"/>
      <c r="I34" s="676"/>
      <c r="J34" s="676"/>
      <c r="K34" s="675"/>
      <c r="L34" s="675"/>
      <c r="M34" s="675"/>
      <c r="N34" s="675"/>
      <c r="O34" s="675"/>
    </row>
    <row r="35" spans="2:17" ht="11.25" customHeight="1">
      <c r="B35" s="256">
        <v>6</v>
      </c>
      <c r="C35" s="275" t="s">
        <v>869</v>
      </c>
      <c r="D35" s="675"/>
      <c r="E35" s="675">
        <v>213.42454900000001</v>
      </c>
      <c r="F35" s="675"/>
      <c r="G35" s="675"/>
      <c r="H35" s="675"/>
      <c r="I35" s="675"/>
      <c r="J35" s="675"/>
      <c r="K35" s="675">
        <v>213.42454900000001</v>
      </c>
      <c r="L35" s="100">
        <v>-154.15</v>
      </c>
      <c r="M35" s="675">
        <v>59.274549</v>
      </c>
      <c r="N35" s="675">
        <v>7.891</v>
      </c>
      <c r="O35" s="675">
        <v>51.383549000000002</v>
      </c>
    </row>
    <row r="36" spans="2:17" ht="11.25" customHeight="1">
      <c r="B36" s="256">
        <v>7</v>
      </c>
      <c r="C36" s="275" t="s">
        <v>206</v>
      </c>
      <c r="D36" s="675">
        <v>0.90300000000000002</v>
      </c>
      <c r="E36" s="675">
        <v>5.1870000000000003</v>
      </c>
      <c r="F36" s="675">
        <v>2.1000000000000001E-2</v>
      </c>
      <c r="G36" s="675">
        <v>11.561999999999999</v>
      </c>
      <c r="H36" s="675"/>
      <c r="I36" s="676"/>
      <c r="J36" s="676"/>
      <c r="K36" s="675">
        <v>17.672999999999998</v>
      </c>
      <c r="L36" s="262"/>
      <c r="M36" s="675">
        <v>17.672999999999998</v>
      </c>
      <c r="N36" s="675">
        <v>14.13</v>
      </c>
      <c r="O36" s="675">
        <v>3.5430000000000001</v>
      </c>
    </row>
    <row r="37" spans="2:17" ht="11.25" customHeight="1">
      <c r="B37" s="256">
        <v>10</v>
      </c>
      <c r="C37" s="275" t="s">
        <v>870</v>
      </c>
      <c r="D37" s="675"/>
      <c r="E37" s="675">
        <v>31.001000000000001</v>
      </c>
      <c r="F37" s="675"/>
      <c r="G37" s="675"/>
      <c r="H37" s="675"/>
      <c r="I37" s="676"/>
      <c r="J37" s="676"/>
      <c r="K37" s="675">
        <v>31.001000000000001</v>
      </c>
      <c r="L37" s="675"/>
      <c r="M37" s="675">
        <v>31.001000000000001</v>
      </c>
      <c r="N37" s="675">
        <v>31.001000000000001</v>
      </c>
      <c r="O37" s="675"/>
    </row>
    <row r="38" spans="2:17" ht="11.25" customHeight="1">
      <c r="B38" s="256">
        <v>11</v>
      </c>
      <c r="C38" s="275" t="s">
        <v>871</v>
      </c>
      <c r="D38" s="676"/>
      <c r="E38" s="676"/>
      <c r="F38" s="676"/>
      <c r="G38" s="676"/>
      <c r="H38" s="676"/>
      <c r="I38" s="676"/>
      <c r="J38" s="676"/>
      <c r="K38" s="676"/>
      <c r="L38" s="676"/>
      <c r="M38" s="675">
        <v>223.083505</v>
      </c>
      <c r="N38" s="675"/>
      <c r="O38" s="675">
        <v>223.083505</v>
      </c>
    </row>
    <row r="39" spans="2:17" s="919" customFormat="1" ht="11.25" customHeight="1">
      <c r="B39" s="790">
        <v>12</v>
      </c>
      <c r="C39" s="677" t="s">
        <v>872</v>
      </c>
      <c r="D39" s="918"/>
      <c r="E39" s="918"/>
      <c r="F39" s="918"/>
      <c r="G39" s="918"/>
      <c r="H39" s="918"/>
      <c r="I39" s="918"/>
      <c r="J39" s="918"/>
      <c r="K39" s="925">
        <v>1348.0750680000001</v>
      </c>
      <c r="L39" s="660">
        <v>-154.15</v>
      </c>
      <c r="M39" s="925">
        <v>1193.925068</v>
      </c>
      <c r="N39" s="925">
        <v>413.20699999999999</v>
      </c>
      <c r="O39" s="925">
        <v>780.7180679999999</v>
      </c>
      <c r="Q39" s="920"/>
    </row>
    <row r="40" spans="2:17" ht="11.25" customHeight="1">
      <c r="B40" s="678"/>
      <c r="C40" s="681"/>
    </row>
    <row r="42" spans="2:17">
      <c r="M42" s="923"/>
      <c r="N42" s="923"/>
      <c r="O42" s="145"/>
      <c r="Q42" s="145"/>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pageSetUpPr fitToPage="1"/>
  </sheetPr>
  <dimension ref="A1:S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3.285156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2108" t="s">
        <v>309</v>
      </c>
      <c r="C3" s="2108"/>
      <c r="D3" s="2108"/>
      <c r="E3" s="2108"/>
      <c r="F3" s="2108"/>
      <c r="G3" s="2108"/>
      <c r="H3" s="2108"/>
      <c r="I3" s="2108"/>
    </row>
    <row r="4" spans="1:12" s="10" customFormat="1" ht="5.25" customHeight="1">
      <c r="A4" s="7"/>
      <c r="B4" s="7"/>
      <c r="C4" s="7"/>
      <c r="D4" s="8"/>
      <c r="E4" s="8"/>
      <c r="F4" s="9"/>
      <c r="G4" s="9"/>
      <c r="H4" s="9"/>
      <c r="I4" s="9"/>
      <c r="K4" s="7"/>
      <c r="L4" s="7"/>
    </row>
    <row r="5" spans="1:12" s="6" customFormat="1" ht="15.75" customHeight="1">
      <c r="A5" s="13"/>
      <c r="B5" s="1139" t="s">
        <v>874</v>
      </c>
      <c r="C5" s="14"/>
    </row>
    <row r="6" spans="1:12" s="6" customFormat="1" ht="11.25" customHeight="1">
      <c r="A6" s="13"/>
      <c r="B6" s="14"/>
    </row>
    <row r="7" spans="1:12" ht="56.25" customHeight="1">
      <c r="B7" s="2147" t="s">
        <v>2750</v>
      </c>
      <c r="C7" s="2147"/>
      <c r="D7" s="2147"/>
      <c r="E7" s="2147"/>
      <c r="F7" s="2147"/>
      <c r="G7" s="2147"/>
      <c r="H7" s="2147"/>
      <c r="I7" s="2147"/>
      <c r="J7" s="2147"/>
      <c r="K7" s="2147"/>
      <c r="L7" s="2147"/>
    </row>
    <row r="8" spans="1:12" ht="11.25" customHeight="1">
      <c r="B8" s="2169"/>
      <c r="C8" s="2169"/>
      <c r="D8" s="2169"/>
      <c r="E8" s="2169"/>
      <c r="F8" s="2169"/>
      <c r="G8" s="2169"/>
      <c r="H8" s="2169"/>
      <c r="I8" s="2169"/>
      <c r="J8" s="2169"/>
      <c r="K8" s="2169"/>
      <c r="L8" s="2169"/>
    </row>
    <row r="9" spans="1:12" ht="11.25" customHeight="1">
      <c r="B9" s="159"/>
      <c r="C9" s="160"/>
      <c r="D9" s="160"/>
      <c r="E9" s="160"/>
      <c r="F9" s="160"/>
      <c r="G9" s="160"/>
      <c r="H9" s="160"/>
      <c r="I9" s="160"/>
      <c r="J9" s="160"/>
      <c r="K9" s="160"/>
      <c r="L9" s="160"/>
    </row>
    <row r="10" spans="1:12" ht="11.25" customHeight="1">
      <c r="A10" s="3"/>
      <c r="B10" s="2167" t="s">
        <v>27</v>
      </c>
      <c r="C10" s="2168"/>
      <c r="D10" s="682" t="s">
        <v>321</v>
      </c>
      <c r="E10" s="682" t="s">
        <v>323</v>
      </c>
      <c r="F10" s="682" t="s">
        <v>325</v>
      </c>
      <c r="G10" s="682" t="s">
        <v>327</v>
      </c>
      <c r="H10" s="682"/>
      <c r="I10" s="682" t="s">
        <v>332</v>
      </c>
      <c r="J10" s="682" t="s">
        <v>339</v>
      </c>
      <c r="K10" s="682" t="s">
        <v>341</v>
      </c>
      <c r="L10" s="682" t="s">
        <v>346</v>
      </c>
    </row>
    <row r="11" spans="1:12" ht="11.25" customHeight="1">
      <c r="A11" s="3"/>
      <c r="B11" s="276"/>
      <c r="C11" s="276"/>
      <c r="D11" s="507"/>
      <c r="E11" s="507"/>
      <c r="F11" s="507"/>
      <c r="G11" s="507"/>
      <c r="H11" s="507"/>
      <c r="I11" s="507"/>
      <c r="J11" s="507"/>
      <c r="K11" s="2170" t="s">
        <v>875</v>
      </c>
      <c r="L11" s="2170"/>
    </row>
    <row r="12" spans="1:12" ht="11.25" customHeight="1">
      <c r="A12" s="3"/>
      <c r="B12" s="276"/>
      <c r="C12" s="276"/>
      <c r="K12" s="2171" t="s">
        <v>876</v>
      </c>
      <c r="L12" s="2171"/>
    </row>
    <row r="13" spans="1:12" ht="11.25" customHeight="1">
      <c r="A13" s="3"/>
      <c r="B13" s="276"/>
      <c r="C13" s="276"/>
      <c r="E13" s="239"/>
      <c r="F13" s="239"/>
      <c r="G13" s="239"/>
      <c r="H13" s="239"/>
      <c r="K13" s="278"/>
      <c r="L13" s="354" t="s">
        <v>877</v>
      </c>
    </row>
    <row r="14" spans="1:12" ht="11.25" customHeight="1">
      <c r="A14" s="3"/>
      <c r="B14" s="276"/>
      <c r="C14" s="276"/>
      <c r="E14" s="239"/>
      <c r="F14" s="239"/>
      <c r="G14" s="239"/>
      <c r="H14" s="239"/>
      <c r="I14" s="2172" t="s">
        <v>1020</v>
      </c>
      <c r="J14" s="2172"/>
      <c r="K14" s="278"/>
      <c r="L14" s="354" t="s">
        <v>878</v>
      </c>
    </row>
    <row r="15" spans="1:12" ht="11.45" customHeight="1">
      <c r="A15" s="3"/>
      <c r="B15" s="276"/>
      <c r="C15" s="276"/>
      <c r="E15" s="239"/>
      <c r="F15" s="239"/>
      <c r="G15" s="239"/>
      <c r="H15" s="239"/>
      <c r="I15" s="2172"/>
      <c r="J15" s="2172"/>
      <c r="K15" s="278"/>
      <c r="L15" s="354" t="s">
        <v>879</v>
      </c>
    </row>
    <row r="16" spans="1:12" ht="11.1" customHeight="1">
      <c r="A16" s="3"/>
      <c r="B16" s="276"/>
      <c r="C16" s="276"/>
      <c r="D16" s="2128" t="s">
        <v>880</v>
      </c>
      <c r="E16" s="2128"/>
      <c r="F16" s="2128"/>
      <c r="G16" s="2128"/>
      <c r="H16" s="239"/>
      <c r="I16" s="2173"/>
      <c r="J16" s="2173"/>
      <c r="K16" s="278"/>
      <c r="L16" s="354" t="s">
        <v>881</v>
      </c>
    </row>
    <row r="17" spans="1:19" ht="11.25" customHeight="1">
      <c r="A17" s="3"/>
      <c r="B17" s="276"/>
      <c r="C17" s="276"/>
      <c r="E17" s="2174" t="s">
        <v>882</v>
      </c>
      <c r="F17" s="2174"/>
      <c r="G17" s="2174"/>
      <c r="H17" s="239"/>
      <c r="I17" s="354" t="s">
        <v>883</v>
      </c>
      <c r="J17" s="354" t="s">
        <v>884</v>
      </c>
      <c r="K17" s="278"/>
      <c r="L17" s="354" t="s">
        <v>885</v>
      </c>
    </row>
    <row r="18" spans="1:19" s="445" customFormat="1" ht="11.25" customHeight="1">
      <c r="A18" s="125"/>
      <c r="B18" s="256"/>
      <c r="C18" s="256"/>
      <c r="E18" s="446"/>
      <c r="F18" s="446" t="s">
        <v>886</v>
      </c>
      <c r="G18" s="446" t="s">
        <v>886</v>
      </c>
      <c r="H18" s="256"/>
      <c r="I18" s="354" t="s">
        <v>887</v>
      </c>
      <c r="J18" s="354" t="s">
        <v>887</v>
      </c>
      <c r="K18" s="278"/>
      <c r="L18" s="354" t="s">
        <v>888</v>
      </c>
    </row>
    <row r="19" spans="1:19" s="445" customFormat="1" ht="11.25" customHeight="1">
      <c r="A19" s="125"/>
      <c r="B19" s="2175" t="s">
        <v>315</v>
      </c>
      <c r="C19" s="2176"/>
      <c r="D19" s="1635" t="s">
        <v>889</v>
      </c>
      <c r="E19" s="1636"/>
      <c r="F19" s="1574" t="s">
        <v>890</v>
      </c>
      <c r="G19" s="1574" t="s">
        <v>891</v>
      </c>
      <c r="H19" s="1635"/>
      <c r="I19" s="1574" t="s">
        <v>892</v>
      </c>
      <c r="J19" s="1574" t="s">
        <v>892</v>
      </c>
      <c r="K19" s="1637"/>
      <c r="L19" s="1635" t="s">
        <v>893</v>
      </c>
    </row>
    <row r="20" spans="1:19" ht="22.5" customHeight="1">
      <c r="A20" s="3"/>
      <c r="B20" s="489" t="s">
        <v>894</v>
      </c>
      <c r="C20" s="275" t="s">
        <v>895</v>
      </c>
      <c r="D20" s="354"/>
      <c r="E20" s="239"/>
      <c r="F20" s="354"/>
      <c r="G20" s="354"/>
      <c r="H20" s="354"/>
      <c r="I20" s="354"/>
      <c r="J20" s="354"/>
      <c r="K20" s="354"/>
      <c r="L20" s="354"/>
    </row>
    <row r="21" spans="1:19" ht="11.25" customHeight="1">
      <c r="A21" s="3"/>
      <c r="B21" s="306" t="s">
        <v>896</v>
      </c>
      <c r="C21" s="276" t="s">
        <v>897</v>
      </c>
      <c r="D21" s="45">
        <v>14296.838914657301</v>
      </c>
      <c r="E21" s="45">
        <v>12560.1268870167</v>
      </c>
      <c r="F21" s="45">
        <v>301.07863585809002</v>
      </c>
      <c r="G21" s="45">
        <v>301.07863585809002</v>
      </c>
      <c r="H21" s="163"/>
      <c r="I21" s="45">
        <v>-71.078004400924002</v>
      </c>
      <c r="J21" s="45">
        <v>-2927.8197782270699</v>
      </c>
      <c r="K21" s="45">
        <v>19644.896868266202</v>
      </c>
      <c r="L21" s="45">
        <v>7410.6959975530699</v>
      </c>
    </row>
    <row r="22" spans="1:19" ht="11.25" customHeight="1">
      <c r="A22" s="3"/>
      <c r="B22" s="307" t="s">
        <v>898</v>
      </c>
      <c r="C22" s="402" t="s">
        <v>899</v>
      </c>
      <c r="D22" s="45"/>
      <c r="E22" s="45"/>
      <c r="F22" s="45"/>
      <c r="G22" s="45"/>
      <c r="H22" s="162"/>
      <c r="I22" s="45"/>
      <c r="J22" s="45"/>
      <c r="K22" s="45"/>
      <c r="L22" s="45"/>
    </row>
    <row r="23" spans="1:19" ht="11.25" customHeight="1">
      <c r="A23" s="3"/>
      <c r="B23" s="306" t="s">
        <v>900</v>
      </c>
      <c r="C23" s="402" t="s">
        <v>901</v>
      </c>
      <c r="D23" s="45"/>
      <c r="E23" s="45"/>
      <c r="F23" s="45"/>
      <c r="G23" s="45"/>
      <c r="H23" s="162"/>
      <c r="I23" s="45"/>
      <c r="J23" s="45"/>
      <c r="K23" s="45"/>
      <c r="L23" s="45"/>
    </row>
    <row r="24" spans="1:19" ht="11.25" customHeight="1">
      <c r="A24" s="3"/>
      <c r="B24" s="307" t="s">
        <v>902</v>
      </c>
      <c r="C24" s="402" t="s">
        <v>903</v>
      </c>
      <c r="D24" s="45"/>
      <c r="E24" s="45"/>
      <c r="F24" s="45"/>
      <c r="G24" s="45"/>
      <c r="H24" s="162"/>
      <c r="I24" s="45"/>
      <c r="J24" s="45"/>
      <c r="K24" s="45"/>
      <c r="L24" s="45"/>
    </row>
    <row r="25" spans="1:19" ht="11.25" customHeight="1">
      <c r="A25" s="3"/>
      <c r="B25" s="306" t="s">
        <v>904</v>
      </c>
      <c r="C25" s="402" t="s">
        <v>905</v>
      </c>
      <c r="D25" s="364">
        <v>73.227569895900004</v>
      </c>
      <c r="E25" s="364">
        <v>115.2668830887</v>
      </c>
      <c r="F25" s="364">
        <v>115.2668830887</v>
      </c>
      <c r="G25" s="364">
        <v>115.2668830887</v>
      </c>
      <c r="H25" s="447"/>
      <c r="I25" s="364">
        <v>-5.3663820249900001</v>
      </c>
      <c r="J25" s="364"/>
      <c r="K25" s="364">
        <v>141.49368188739001</v>
      </c>
      <c r="L25" s="364">
        <v>115.26915794331001</v>
      </c>
    </row>
    <row r="26" spans="1:19" ht="11.25" customHeight="1">
      <c r="A26" s="3"/>
      <c r="B26" s="307" t="s">
        <v>906</v>
      </c>
      <c r="C26" s="402" t="s">
        <v>907</v>
      </c>
      <c r="D26" s="364">
        <v>9238.2334913468403</v>
      </c>
      <c r="E26" s="364">
        <v>10777.6102322892</v>
      </c>
      <c r="F26" s="364">
        <v>94.956981130619994</v>
      </c>
      <c r="G26" s="364">
        <v>94.956981130619994</v>
      </c>
      <c r="H26" s="447"/>
      <c r="I26" s="364">
        <v>-57.325624536913999</v>
      </c>
      <c r="J26" s="364">
        <v>-2666.1668777550699</v>
      </c>
      <c r="K26" s="364">
        <v>13361.0756232246</v>
      </c>
      <c r="L26" s="364">
        <v>5964.5031637400098</v>
      </c>
      <c r="R26" s="2165"/>
      <c r="S26" s="2166"/>
    </row>
    <row r="27" spans="1:19" ht="11.25" customHeight="1">
      <c r="A27" s="3"/>
      <c r="B27" s="306" t="s">
        <v>908</v>
      </c>
      <c r="C27" s="402" t="s">
        <v>909</v>
      </c>
      <c r="D27" s="364">
        <v>4985.1913153365203</v>
      </c>
      <c r="E27" s="364">
        <v>1667.24977163877</v>
      </c>
      <c r="F27" s="364">
        <v>90.854771638770004</v>
      </c>
      <c r="G27" s="364">
        <v>90.854771638770004</v>
      </c>
      <c r="H27" s="447"/>
      <c r="I27" s="364">
        <v>-8.3791732751900003</v>
      </c>
      <c r="J27" s="364">
        <v>-261.652900472</v>
      </c>
      <c r="K27" s="364">
        <v>6142.3275631542101</v>
      </c>
      <c r="L27" s="364">
        <v>1330.92367586975</v>
      </c>
    </row>
    <row r="28" spans="1:19" ht="11.25" customHeight="1">
      <c r="A28" s="3"/>
      <c r="B28" s="307" t="s">
        <v>910</v>
      </c>
      <c r="C28" s="276" t="s">
        <v>911</v>
      </c>
      <c r="D28" s="45"/>
      <c r="E28" s="45"/>
      <c r="F28" s="45"/>
      <c r="G28" s="45"/>
      <c r="H28" s="162"/>
      <c r="I28" s="45"/>
      <c r="J28" s="45"/>
      <c r="K28" s="45"/>
      <c r="L28" s="45"/>
    </row>
    <row r="29" spans="1:19" ht="11.25" customHeight="1">
      <c r="A29" s="3"/>
      <c r="B29" s="1638" t="s">
        <v>912</v>
      </c>
      <c r="C29" s="1639" t="s">
        <v>913</v>
      </c>
      <c r="D29" s="45">
        <v>2963.7687894037899</v>
      </c>
      <c r="E29" s="45">
        <v>86.812876139289997</v>
      </c>
      <c r="F29" s="45">
        <v>2.7957963156900001</v>
      </c>
      <c r="G29" s="45">
        <v>2.7957963156900001</v>
      </c>
      <c r="H29" s="163"/>
      <c r="I29" s="45">
        <v>12.641487934234</v>
      </c>
      <c r="J29" s="45">
        <v>1.1677127230740001</v>
      </c>
      <c r="K29" s="45">
        <v>1147.7919959160999</v>
      </c>
      <c r="L29" s="45">
        <v>25.420839823600001</v>
      </c>
    </row>
    <row r="30" spans="1:19" ht="11.25" customHeight="1">
      <c r="A30" s="3"/>
      <c r="B30" s="1640">
        <v>100</v>
      </c>
      <c r="C30" s="697" t="s">
        <v>571</v>
      </c>
      <c r="D30" s="789">
        <v>17260.607704061091</v>
      </c>
      <c r="E30" s="789">
        <v>12646.939763155991</v>
      </c>
      <c r="F30" s="789">
        <v>303.87443217378001</v>
      </c>
      <c r="G30" s="789">
        <v>303.87443217378001</v>
      </c>
      <c r="H30" s="789"/>
      <c r="I30" s="789">
        <v>-58.436516466690001</v>
      </c>
      <c r="J30" s="789">
        <v>-2926.6520655039958</v>
      </c>
      <c r="K30" s="789">
        <v>20792.688864182302</v>
      </c>
      <c r="L30" s="789">
        <v>7436.1168373766695</v>
      </c>
    </row>
    <row r="31" spans="1:19" ht="11.25" customHeight="1">
      <c r="A31" s="3"/>
      <c r="B31" s="164"/>
      <c r="C31" s="277"/>
      <c r="D31" s="165"/>
      <c r="E31" s="165"/>
      <c r="F31" s="165"/>
      <c r="G31" s="166"/>
      <c r="H31" s="166"/>
      <c r="I31" s="166"/>
      <c r="J31" s="166"/>
      <c r="K31" s="166"/>
      <c r="L31" s="166"/>
    </row>
    <row r="32" spans="1:19" ht="11.25" customHeight="1">
      <c r="A32" s="3"/>
      <c r="B32" s="164"/>
      <c r="C32" s="277"/>
      <c r="D32" s="165"/>
      <c r="E32" s="165"/>
      <c r="F32" s="165"/>
      <c r="G32" s="166"/>
      <c r="H32" s="166"/>
      <c r="I32" s="166"/>
      <c r="J32" s="166"/>
      <c r="K32" s="166"/>
      <c r="L32" s="166"/>
    </row>
    <row r="33" spans="1:12" ht="12" customHeight="1">
      <c r="A33" s="3"/>
      <c r="B33" s="2178"/>
      <c r="C33" s="2178"/>
      <c r="D33" s="2178"/>
      <c r="E33" s="2178"/>
      <c r="F33" s="276"/>
      <c r="G33" s="3"/>
      <c r="H33" s="3"/>
      <c r="I33" s="3"/>
      <c r="J33" s="3"/>
      <c r="K33" s="3"/>
      <c r="L33" s="3"/>
    </row>
    <row r="34" spans="1:12" ht="11.25" customHeight="1">
      <c r="A34" s="3"/>
      <c r="B34" s="2167" t="s">
        <v>316</v>
      </c>
      <c r="C34" s="2168"/>
      <c r="D34" s="682" t="s">
        <v>321</v>
      </c>
      <c r="E34" s="682" t="s">
        <v>323</v>
      </c>
      <c r="F34" s="682" t="s">
        <v>325</v>
      </c>
      <c r="G34" s="682" t="s">
        <v>327</v>
      </c>
      <c r="H34" s="682"/>
      <c r="I34" s="682" t="s">
        <v>332</v>
      </c>
      <c r="J34" s="682" t="s">
        <v>339</v>
      </c>
      <c r="K34" s="682" t="s">
        <v>341</v>
      </c>
      <c r="L34" s="682" t="s">
        <v>346</v>
      </c>
    </row>
    <row r="35" spans="1:12" ht="11.25" customHeight="1">
      <c r="A35" s="3"/>
      <c r="B35" s="276"/>
      <c r="C35" s="276"/>
      <c r="D35" s="507"/>
      <c r="E35" s="507"/>
      <c r="F35" s="507"/>
      <c r="G35" s="507"/>
      <c r="H35" s="507"/>
      <c r="I35" s="507"/>
      <c r="J35" s="507"/>
      <c r="K35" s="2177" t="s">
        <v>875</v>
      </c>
      <c r="L35" s="2177"/>
    </row>
    <row r="36" spans="1:12" ht="11.25" customHeight="1">
      <c r="A36" s="3"/>
      <c r="B36" s="276"/>
      <c r="C36" s="276"/>
      <c r="K36" s="2118" t="s">
        <v>876</v>
      </c>
      <c r="L36" s="2118"/>
    </row>
    <row r="37" spans="1:12" ht="11.25" customHeight="1">
      <c r="A37" s="3"/>
      <c r="B37" s="276"/>
      <c r="C37" s="276"/>
      <c r="E37" s="239"/>
      <c r="F37" s="239"/>
      <c r="G37" s="239"/>
      <c r="H37" s="239"/>
      <c r="K37" s="278"/>
      <c r="L37" s="354" t="s">
        <v>877</v>
      </c>
    </row>
    <row r="38" spans="1:12" ht="11.25" customHeight="1">
      <c r="A38" s="3"/>
      <c r="B38" s="276"/>
      <c r="C38" s="276"/>
      <c r="E38" s="239"/>
      <c r="F38" s="239"/>
      <c r="G38" s="239"/>
      <c r="H38" s="239"/>
      <c r="I38" s="2172" t="s">
        <v>1020</v>
      </c>
      <c r="J38" s="2172"/>
      <c r="K38" s="278"/>
      <c r="L38" s="354" t="s">
        <v>878</v>
      </c>
    </row>
    <row r="39" spans="1:12" ht="11.25" customHeight="1">
      <c r="A39" s="3"/>
      <c r="B39" s="276"/>
      <c r="C39" s="276"/>
      <c r="E39" s="239"/>
      <c r="F39" s="239"/>
      <c r="G39" s="239"/>
      <c r="H39" s="239"/>
      <c r="I39" s="2172"/>
      <c r="J39" s="2172"/>
      <c r="K39" s="278"/>
      <c r="L39" s="354" t="s">
        <v>879</v>
      </c>
    </row>
    <row r="40" spans="1:12" ht="11.25" customHeight="1">
      <c r="A40" s="3"/>
      <c r="B40" s="276"/>
      <c r="C40" s="276"/>
      <c r="D40" s="2128" t="s">
        <v>880</v>
      </c>
      <c r="E40" s="2128"/>
      <c r="F40" s="2128"/>
      <c r="G40" s="2128"/>
      <c r="H40" s="239"/>
      <c r="I40" s="2173"/>
      <c r="J40" s="2173"/>
      <c r="K40" s="278"/>
      <c r="L40" s="354" t="s">
        <v>881</v>
      </c>
    </row>
    <row r="41" spans="1:12" ht="11.25" customHeight="1">
      <c r="A41" s="3"/>
      <c r="B41" s="276"/>
      <c r="C41" s="276"/>
      <c r="E41" s="2174" t="s">
        <v>882</v>
      </c>
      <c r="F41" s="2174"/>
      <c r="G41" s="2174"/>
      <c r="H41" s="239"/>
      <c r="I41" s="354" t="s">
        <v>883</v>
      </c>
      <c r="J41" s="354" t="s">
        <v>884</v>
      </c>
      <c r="K41" s="278"/>
      <c r="L41" s="354" t="s">
        <v>885</v>
      </c>
    </row>
    <row r="42" spans="1:12" s="445" customFormat="1" ht="11.25" customHeight="1">
      <c r="A42" s="125"/>
      <c r="B42" s="256"/>
      <c r="C42" s="256"/>
      <c r="E42" s="446"/>
      <c r="F42" s="446" t="s">
        <v>886</v>
      </c>
      <c r="G42" s="446" t="s">
        <v>886</v>
      </c>
      <c r="H42" s="256"/>
      <c r="I42" s="354" t="s">
        <v>887</v>
      </c>
      <c r="J42" s="354" t="s">
        <v>887</v>
      </c>
      <c r="K42" s="278"/>
      <c r="L42" s="354" t="s">
        <v>888</v>
      </c>
    </row>
    <row r="43" spans="1:12" s="445" customFormat="1" ht="11.25" customHeight="1">
      <c r="A43" s="125"/>
      <c r="B43" s="2175" t="s">
        <v>315</v>
      </c>
      <c r="C43" s="2176"/>
      <c r="D43" s="1635" t="s">
        <v>889</v>
      </c>
      <c r="E43" s="1636"/>
      <c r="F43" s="1574" t="s">
        <v>890</v>
      </c>
      <c r="G43" s="1574" t="s">
        <v>891</v>
      </c>
      <c r="H43" s="1635"/>
      <c r="I43" s="1574" t="s">
        <v>892</v>
      </c>
      <c r="J43" s="1574" t="s">
        <v>892</v>
      </c>
      <c r="K43" s="1637"/>
      <c r="L43" s="1635" t="s">
        <v>893</v>
      </c>
    </row>
    <row r="44" spans="1:12" ht="22.35" customHeight="1">
      <c r="A44" s="3"/>
      <c r="B44" s="489" t="s">
        <v>894</v>
      </c>
      <c r="C44" s="275" t="s">
        <v>895</v>
      </c>
      <c r="D44" s="354"/>
      <c r="E44" s="239"/>
      <c r="F44" s="354"/>
      <c r="G44" s="354"/>
      <c r="H44" s="354"/>
      <c r="I44" s="354"/>
      <c r="J44" s="354"/>
      <c r="K44" s="354"/>
      <c r="L44" s="354"/>
    </row>
    <row r="45" spans="1:12" ht="11.25" customHeight="1">
      <c r="A45" s="3"/>
      <c r="B45" s="306" t="s">
        <v>896</v>
      </c>
      <c r="C45" s="276" t="s">
        <v>897</v>
      </c>
      <c r="D45" s="45">
        <v>11121.532371359899</v>
      </c>
      <c r="E45" s="45">
        <v>10239.8253298174</v>
      </c>
      <c r="F45" s="45">
        <v>380.29546656185698</v>
      </c>
      <c r="G45" s="45">
        <v>289.177775561857</v>
      </c>
      <c r="H45" s="163"/>
      <c r="I45" s="45">
        <v>-56.378731273553001</v>
      </c>
      <c r="J45" s="45">
        <v>-2898.7884648143199</v>
      </c>
      <c r="K45" s="45">
        <v>14887.7322935093</v>
      </c>
      <c r="L45" s="45">
        <v>6233.4599660498397</v>
      </c>
    </row>
    <row r="46" spans="1:12" ht="11.25" customHeight="1">
      <c r="A46" s="3"/>
      <c r="B46" s="307" t="s">
        <v>898</v>
      </c>
      <c r="C46" s="402" t="s">
        <v>899</v>
      </c>
      <c r="D46" s="45"/>
      <c r="E46" s="45"/>
      <c r="F46" s="45"/>
      <c r="G46" s="45"/>
      <c r="H46" s="162"/>
      <c r="I46" s="45"/>
      <c r="J46" s="45"/>
      <c r="K46" s="45"/>
      <c r="L46" s="45"/>
    </row>
    <row r="47" spans="1:12" ht="11.25" customHeight="1">
      <c r="A47" s="3"/>
      <c r="B47" s="306" t="s">
        <v>900</v>
      </c>
      <c r="C47" s="402" t="s">
        <v>901</v>
      </c>
      <c r="D47" s="45"/>
      <c r="E47" s="45"/>
      <c r="F47" s="45"/>
      <c r="G47" s="45"/>
      <c r="H47" s="162"/>
      <c r="I47" s="45"/>
      <c r="J47" s="45"/>
      <c r="K47" s="45"/>
      <c r="L47" s="45"/>
    </row>
    <row r="48" spans="1:12" ht="11.25" customHeight="1">
      <c r="A48" s="3"/>
      <c r="B48" s="307" t="s">
        <v>902</v>
      </c>
      <c r="C48" s="402" t="s">
        <v>903</v>
      </c>
      <c r="D48" s="45"/>
      <c r="E48" s="45"/>
      <c r="F48" s="45"/>
      <c r="G48" s="45"/>
      <c r="H48" s="162"/>
      <c r="I48" s="45"/>
      <c r="J48" s="45"/>
      <c r="K48" s="45"/>
      <c r="L48" s="45"/>
    </row>
    <row r="49" spans="1:12" ht="11.25" customHeight="1">
      <c r="A49" s="3"/>
      <c r="B49" s="306" t="s">
        <v>904</v>
      </c>
      <c r="C49" s="402" t="s">
        <v>905</v>
      </c>
      <c r="D49" s="364">
        <v>25.556081516784001</v>
      </c>
      <c r="E49" s="364">
        <v>110.92198406234399</v>
      </c>
      <c r="F49" s="364">
        <v>110.92198406234399</v>
      </c>
      <c r="G49" s="364">
        <v>110.92198406234399</v>
      </c>
      <c r="H49" s="447"/>
      <c r="I49" s="364"/>
      <c r="J49" s="364">
        <v>-5.5635482083544998</v>
      </c>
      <c r="K49" s="364">
        <v>130.74450142230799</v>
      </c>
      <c r="L49" s="364">
        <v>105.35843585399</v>
      </c>
    </row>
    <row r="50" spans="1:12" ht="11.25" customHeight="1">
      <c r="A50" s="3"/>
      <c r="B50" s="307" t="s">
        <v>906</v>
      </c>
      <c r="C50" s="402" t="s">
        <v>907</v>
      </c>
      <c r="D50" s="364">
        <v>6052.5928856884502</v>
      </c>
      <c r="E50" s="364">
        <v>9437.3531781368893</v>
      </c>
      <c r="F50" s="364">
        <v>84.605304881370003</v>
      </c>
      <c r="G50" s="364">
        <v>84.605304881370003</v>
      </c>
      <c r="H50" s="447"/>
      <c r="I50" s="364">
        <v>-47.501471503132002</v>
      </c>
      <c r="J50" s="364">
        <v>-2834.77797772022</v>
      </c>
      <c r="K50" s="364">
        <v>10440.637891173999</v>
      </c>
      <c r="L50" s="364">
        <v>5620.1342174973197</v>
      </c>
    </row>
    <row r="51" spans="1:12" ht="11.25" customHeight="1">
      <c r="A51" s="3"/>
      <c r="B51" s="306" t="s">
        <v>908</v>
      </c>
      <c r="C51" s="402" t="s">
        <v>909</v>
      </c>
      <c r="D51" s="364">
        <v>5043.3834041546797</v>
      </c>
      <c r="E51" s="364">
        <v>691.35554409818803</v>
      </c>
      <c r="F51" s="364">
        <v>184.57355409818899</v>
      </c>
      <c r="G51" s="364">
        <v>93.455863098188502</v>
      </c>
      <c r="H51" s="447"/>
      <c r="I51" s="364">
        <v>-8.7072438219550001</v>
      </c>
      <c r="J51" s="364">
        <v>-58.252315365793002</v>
      </c>
      <c r="K51" s="364">
        <v>4316.3499009130201</v>
      </c>
      <c r="L51" s="364">
        <v>507.967312698532</v>
      </c>
    </row>
    <row r="52" spans="1:12" ht="11.25" customHeight="1">
      <c r="A52" s="3"/>
      <c r="B52" s="307" t="s">
        <v>910</v>
      </c>
      <c r="C52" s="276" t="s">
        <v>911</v>
      </c>
      <c r="D52" s="45"/>
      <c r="E52" s="45"/>
      <c r="F52" s="45"/>
      <c r="G52" s="45"/>
      <c r="H52" s="162"/>
      <c r="I52" s="45"/>
      <c r="J52" s="45"/>
      <c r="K52" s="45"/>
      <c r="L52" s="45"/>
    </row>
    <row r="53" spans="1:12" ht="11.25" customHeight="1">
      <c r="A53" s="3"/>
      <c r="B53" s="1638" t="s">
        <v>912</v>
      </c>
      <c r="C53" s="1639" t="s">
        <v>913</v>
      </c>
      <c r="D53" s="45">
        <v>319.06246147428499</v>
      </c>
      <c r="E53" s="45">
        <v>42.288174008585997</v>
      </c>
      <c r="F53" s="45">
        <v>24.688105358826</v>
      </c>
      <c r="G53" s="45">
        <v>24.688105358826</v>
      </c>
      <c r="H53" s="163"/>
      <c r="I53" s="45">
        <v>1.0295246703830001</v>
      </c>
      <c r="J53" s="45">
        <v>2.865729320452</v>
      </c>
      <c r="K53" s="45">
        <v>152.609077207247</v>
      </c>
      <c r="L53" s="45">
        <v>10.532628649759999</v>
      </c>
    </row>
    <row r="54" spans="1:12" ht="11.25" customHeight="1">
      <c r="A54" s="3"/>
      <c r="B54" s="1640">
        <v>100</v>
      </c>
      <c r="C54" s="697" t="s">
        <v>571</v>
      </c>
      <c r="D54" s="789">
        <v>11440.594832834184</v>
      </c>
      <c r="E54" s="789">
        <v>10282.113503825987</v>
      </c>
      <c r="F54" s="789">
        <v>404.983571920683</v>
      </c>
      <c r="G54" s="789">
        <v>313.86588092068303</v>
      </c>
      <c r="H54" s="789"/>
      <c r="I54" s="789">
        <v>-55.349206603170003</v>
      </c>
      <c r="J54" s="789">
        <v>-2895.922735493868</v>
      </c>
      <c r="K54" s="789">
        <v>15040.341370716547</v>
      </c>
      <c r="L54" s="789">
        <v>6243.9925946996</v>
      </c>
    </row>
  </sheetData>
  <mergeCells count="19">
    <mergeCell ref="I38:J40"/>
    <mergeCell ref="E41:G41"/>
    <mergeCell ref="B43:C43"/>
    <mergeCell ref="B10:C10"/>
    <mergeCell ref="K35:L35"/>
    <mergeCell ref="K36:L36"/>
    <mergeCell ref="D40:G40"/>
    <mergeCell ref="B33:E33"/>
    <mergeCell ref="D16:G16"/>
    <mergeCell ref="E17:G17"/>
    <mergeCell ref="B19:C19"/>
    <mergeCell ref="R26:S26"/>
    <mergeCell ref="B34:C34"/>
    <mergeCell ref="B3:I3"/>
    <mergeCell ref="B7:L7"/>
    <mergeCell ref="B8:L8"/>
    <mergeCell ref="K11:L11"/>
    <mergeCell ref="K12:L12"/>
    <mergeCell ref="I14:J16"/>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9" orientation="landscape" verticalDpi="1200" r:id="rId1"/>
  <rowBreaks count="1" manualBreakCount="1">
    <brk id="32"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2108" t="s">
        <v>309</v>
      </c>
      <c r="C3" s="2108"/>
      <c r="D3" s="2108"/>
      <c r="E3" s="2108"/>
      <c r="F3" s="2108"/>
      <c r="G3" s="2108"/>
      <c r="H3" s="2108"/>
      <c r="I3" s="2108"/>
      <c r="J3" s="2108"/>
    </row>
    <row r="4" spans="1:17" s="10" customFormat="1" ht="5.25" customHeight="1">
      <c r="A4" s="7"/>
      <c r="B4" s="7"/>
      <c r="C4" s="7"/>
      <c r="D4" s="8"/>
      <c r="E4" s="8"/>
      <c r="F4" s="9"/>
      <c r="G4" s="9"/>
      <c r="H4" s="9"/>
      <c r="I4" s="9"/>
      <c r="J4" s="9"/>
      <c r="L4" s="7"/>
      <c r="M4" s="7"/>
    </row>
    <row r="5" spans="1:17" s="6" customFormat="1" ht="15.75">
      <c r="A5" s="13"/>
      <c r="B5" s="1139" t="s">
        <v>914</v>
      </c>
    </row>
    <row r="6" spans="1:17" s="6" customFormat="1" ht="11.25" customHeight="1">
      <c r="A6" s="13"/>
      <c r="B6" s="14"/>
    </row>
    <row r="7" spans="1:17" ht="45" customHeight="1">
      <c r="B7" s="2130" t="s">
        <v>915</v>
      </c>
      <c r="C7" s="2131"/>
      <c r="D7" s="2131"/>
      <c r="E7" s="2131"/>
      <c r="F7" s="2131"/>
      <c r="G7" s="2131"/>
      <c r="H7" s="2131"/>
      <c r="I7" s="2131"/>
      <c r="J7" s="2131"/>
      <c r="K7" s="2131"/>
      <c r="L7" s="2131"/>
      <c r="M7" s="2131"/>
      <c r="N7" s="2131"/>
      <c r="O7" s="2131"/>
      <c r="P7" s="2131"/>
      <c r="Q7" s="261"/>
    </row>
    <row r="8" spans="1:17" ht="11.45" customHeight="1">
      <c r="B8" s="261"/>
      <c r="C8" s="905"/>
      <c r="D8" s="905"/>
      <c r="E8" s="905"/>
      <c r="F8" s="905"/>
      <c r="G8" s="905"/>
      <c r="H8" s="905"/>
      <c r="I8" s="905"/>
      <c r="J8" s="905"/>
      <c r="K8" s="905"/>
      <c r="L8" s="905"/>
      <c r="M8" s="905"/>
      <c r="N8" s="905"/>
      <c r="O8" s="905"/>
      <c r="P8" s="905"/>
      <c r="Q8" s="261"/>
    </row>
    <row r="9" spans="1:17" ht="12" customHeight="1">
      <c r="B9" s="2169"/>
      <c r="C9" s="2169"/>
      <c r="D9" s="2169"/>
      <c r="E9" s="2169"/>
      <c r="F9" s="2169"/>
      <c r="G9" s="2169"/>
      <c r="H9" s="2169"/>
      <c r="I9" s="2169"/>
      <c r="J9" s="2169"/>
      <c r="K9" s="2169"/>
      <c r="L9" s="2169"/>
      <c r="M9" s="2169"/>
      <c r="N9" s="2169"/>
      <c r="O9" s="2169"/>
      <c r="P9" s="2169"/>
      <c r="Q9" s="2169"/>
    </row>
    <row r="10" spans="1:17" s="3" customFormat="1" ht="11.25" customHeight="1">
      <c r="B10" s="2182" t="s">
        <v>316</v>
      </c>
      <c r="C10" s="2183"/>
      <c r="D10" s="682" t="s">
        <v>321</v>
      </c>
      <c r="E10" s="682" t="s">
        <v>323</v>
      </c>
      <c r="F10" s="682" t="s">
        <v>325</v>
      </c>
      <c r="G10" s="682"/>
      <c r="H10" s="682" t="s">
        <v>327</v>
      </c>
      <c r="I10" s="682" t="s">
        <v>332</v>
      </c>
      <c r="J10" s="682" t="s">
        <v>339</v>
      </c>
      <c r="K10" s="682" t="s">
        <v>341</v>
      </c>
      <c r="L10" s="682" t="s">
        <v>346</v>
      </c>
      <c r="M10" s="682" t="s">
        <v>352</v>
      </c>
      <c r="N10" s="682" t="s">
        <v>375</v>
      </c>
      <c r="O10" s="682" t="s">
        <v>399</v>
      </c>
      <c r="P10" s="682" t="s">
        <v>916</v>
      </c>
      <c r="Q10" s="239"/>
    </row>
    <row r="11" spans="1:17" s="643" customFormat="1" ht="11.25" customHeight="1">
      <c r="B11" s="378"/>
      <c r="C11" s="378"/>
      <c r="D11" s="1144"/>
      <c r="E11" s="1144"/>
      <c r="F11" s="1144"/>
      <c r="G11" s="1144"/>
      <c r="H11" s="2184" t="s">
        <v>917</v>
      </c>
      <c r="I11" s="2185"/>
      <c r="J11" s="2185"/>
      <c r="K11" s="2185"/>
      <c r="L11" s="2185"/>
      <c r="M11" s="2185"/>
      <c r="N11" s="2185"/>
      <c r="O11" s="2185"/>
      <c r="P11" s="2185"/>
      <c r="Q11" s="1145"/>
    </row>
    <row r="12" spans="1:17" s="643" customFormat="1" ht="11.25" customHeight="1">
      <c r="B12" s="378"/>
      <c r="C12" s="378"/>
      <c r="D12" s="2186" t="s">
        <v>918</v>
      </c>
      <c r="E12" s="2186"/>
      <c r="F12" s="2186"/>
      <c r="G12" s="76"/>
      <c r="I12" s="2187" t="s">
        <v>919</v>
      </c>
      <c r="J12" s="2185"/>
      <c r="K12" s="2185"/>
      <c r="L12" s="2185"/>
      <c r="M12" s="2185"/>
      <c r="N12" s="2185"/>
      <c r="O12" s="2185"/>
      <c r="P12" s="2185"/>
      <c r="Q12" s="378"/>
    </row>
    <row r="13" spans="1:17" s="3" customFormat="1" ht="11.25" customHeight="1">
      <c r="B13" s="2147"/>
      <c r="C13" s="2147"/>
      <c r="D13" s="2188"/>
      <c r="E13" s="684" t="s">
        <v>920</v>
      </c>
      <c r="F13" s="684" t="s">
        <v>921</v>
      </c>
      <c r="G13" s="256"/>
      <c r="H13" s="2189"/>
      <c r="I13" s="161" t="s">
        <v>922</v>
      </c>
      <c r="J13" s="161" t="s">
        <v>921</v>
      </c>
      <c r="K13" s="256" t="s">
        <v>921</v>
      </c>
      <c r="L13" s="256" t="s">
        <v>921</v>
      </c>
      <c r="M13" s="256" t="s">
        <v>921</v>
      </c>
      <c r="N13" s="256" t="s">
        <v>921</v>
      </c>
      <c r="Q13" s="2179"/>
    </row>
    <row r="14" spans="1:17" s="3" customFormat="1" ht="11.25" customHeight="1">
      <c r="B14" s="2147"/>
      <c r="C14" s="2147"/>
      <c r="D14" s="2189"/>
      <c r="E14" s="161" t="s">
        <v>923</v>
      </c>
      <c r="F14" s="161" t="s">
        <v>924</v>
      </c>
      <c r="G14" s="256"/>
      <c r="H14" s="2189"/>
      <c r="I14" s="161" t="s">
        <v>925</v>
      </c>
      <c r="J14" s="161" t="s">
        <v>926</v>
      </c>
      <c r="K14" s="256" t="s">
        <v>927</v>
      </c>
      <c r="L14" s="256" t="s">
        <v>928</v>
      </c>
      <c r="M14" s="256" t="s">
        <v>929</v>
      </c>
      <c r="N14" s="256" t="s">
        <v>930</v>
      </c>
      <c r="O14" s="256" t="s">
        <v>921</v>
      </c>
      <c r="P14" s="161" t="s">
        <v>886</v>
      </c>
      <c r="Q14" s="2179"/>
    </row>
    <row r="15" spans="1:17" s="3" customFormat="1" ht="11.25" customHeight="1">
      <c r="B15" s="2180" t="s">
        <v>315</v>
      </c>
      <c r="C15" s="2181"/>
      <c r="D15" s="1636"/>
      <c r="E15" s="1626" t="s">
        <v>931</v>
      </c>
      <c r="F15" s="1626" t="s">
        <v>932</v>
      </c>
      <c r="G15" s="1636"/>
      <c r="H15" s="2190"/>
      <c r="I15" s="1626" t="s">
        <v>933</v>
      </c>
      <c r="J15" s="1626" t="s">
        <v>934</v>
      </c>
      <c r="K15" s="1636" t="s">
        <v>935</v>
      </c>
      <c r="L15" s="1636" t="s">
        <v>936</v>
      </c>
      <c r="M15" s="1636" t="s">
        <v>937</v>
      </c>
      <c r="N15" s="1636" t="s">
        <v>938</v>
      </c>
      <c r="O15" s="1626" t="s">
        <v>939</v>
      </c>
      <c r="P15" s="1626" t="s">
        <v>890</v>
      </c>
      <c r="Q15" s="2179"/>
    </row>
    <row r="16" spans="1:17" s="29" customFormat="1" ht="22.5" customHeight="1">
      <c r="B16" s="991" t="s">
        <v>894</v>
      </c>
      <c r="C16" s="273" t="s">
        <v>940</v>
      </c>
      <c r="D16" s="685">
        <v>316385.31665499997</v>
      </c>
      <c r="E16" s="685">
        <v>316385.31665499997</v>
      </c>
      <c r="F16" s="685"/>
      <c r="G16" s="278"/>
      <c r="H16" s="278"/>
      <c r="I16" s="482"/>
      <c r="J16" s="482"/>
      <c r="K16" s="278"/>
      <c r="L16" s="278"/>
      <c r="M16" s="278"/>
      <c r="N16" s="278"/>
      <c r="O16" s="482"/>
      <c r="P16" s="482"/>
      <c r="Q16" s="84"/>
    </row>
    <row r="17" spans="2:17" s="29" customFormat="1" ht="11.25" customHeight="1">
      <c r="B17" s="278" t="s">
        <v>896</v>
      </c>
      <c r="C17" s="686" t="s">
        <v>897</v>
      </c>
      <c r="D17" s="687">
        <v>2119137.5428929999</v>
      </c>
      <c r="E17" s="687">
        <v>2116199.2309679999</v>
      </c>
      <c r="F17" s="687">
        <v>2938.311925</v>
      </c>
      <c r="G17" s="687"/>
      <c r="H17" s="687">
        <v>26801.287753000001</v>
      </c>
      <c r="I17" s="687">
        <v>19531.977702</v>
      </c>
      <c r="J17" s="687">
        <v>2520.569602</v>
      </c>
      <c r="K17" s="687">
        <v>1577.3992450000001</v>
      </c>
      <c r="L17" s="687">
        <v>1353.281784</v>
      </c>
      <c r="M17" s="687">
        <v>920.08647599999995</v>
      </c>
      <c r="N17" s="687">
        <v>613.69300099999998</v>
      </c>
      <c r="O17" s="687">
        <v>284.279943</v>
      </c>
      <c r="P17" s="687">
        <v>26801.287753000001</v>
      </c>
      <c r="Q17" s="688"/>
    </row>
    <row r="18" spans="2:17" s="3" customFormat="1" ht="11.25" customHeight="1">
      <c r="B18" s="992" t="s">
        <v>898</v>
      </c>
      <c r="C18" s="325" t="s">
        <v>899</v>
      </c>
      <c r="D18" s="689">
        <v>26521.766370000001</v>
      </c>
      <c r="E18" s="689">
        <v>26521.766370000001</v>
      </c>
      <c r="F18" s="689"/>
      <c r="G18" s="689"/>
      <c r="H18" s="689"/>
      <c r="I18" s="689"/>
      <c r="J18" s="689"/>
      <c r="K18" s="689"/>
      <c r="L18" s="689"/>
      <c r="M18" s="689"/>
      <c r="N18" s="689"/>
      <c r="O18" s="689"/>
      <c r="P18" s="689"/>
      <c r="Q18" s="690"/>
    </row>
    <row r="19" spans="2:17" s="3" customFormat="1" ht="11.25" customHeight="1">
      <c r="B19" s="992" t="s">
        <v>900</v>
      </c>
      <c r="C19" s="325" t="s">
        <v>901</v>
      </c>
      <c r="D19" s="689">
        <v>2743.7400419999999</v>
      </c>
      <c r="E19" s="689">
        <v>2742.3460420000001</v>
      </c>
      <c r="F19" s="689">
        <v>1.3939999999999999</v>
      </c>
      <c r="G19" s="689"/>
      <c r="H19" s="689"/>
      <c r="I19" s="689"/>
      <c r="J19" s="689"/>
      <c r="K19" s="689"/>
      <c r="L19" s="689"/>
      <c r="M19" s="689"/>
      <c r="N19" s="689"/>
      <c r="O19" s="689"/>
      <c r="P19" s="689"/>
      <c r="Q19" s="690"/>
    </row>
    <row r="20" spans="2:17" s="3" customFormat="1" ht="11.25" customHeight="1">
      <c r="B20" s="992" t="s">
        <v>902</v>
      </c>
      <c r="C20" s="325" t="s">
        <v>903</v>
      </c>
      <c r="D20" s="689">
        <v>89036.682492000007</v>
      </c>
      <c r="E20" s="689">
        <v>89036.682492000007</v>
      </c>
      <c r="F20" s="689"/>
      <c r="G20" s="689"/>
      <c r="H20" s="689"/>
      <c r="I20" s="689"/>
      <c r="J20" s="689"/>
      <c r="K20" s="689"/>
      <c r="L20" s="689"/>
      <c r="M20" s="689"/>
      <c r="N20" s="689"/>
      <c r="O20" s="689"/>
      <c r="P20" s="689"/>
      <c r="Q20" s="690"/>
    </row>
    <row r="21" spans="2:17" s="3" customFormat="1" ht="11.25" customHeight="1">
      <c r="B21" s="992" t="s">
        <v>904</v>
      </c>
      <c r="C21" s="325" t="s">
        <v>905</v>
      </c>
      <c r="D21" s="689">
        <v>91406.968252000006</v>
      </c>
      <c r="E21" s="689">
        <v>91405.545975000001</v>
      </c>
      <c r="F21" s="689">
        <v>1.422277</v>
      </c>
      <c r="G21" s="689"/>
      <c r="H21" s="689">
        <v>491.03095100000002</v>
      </c>
      <c r="I21" s="689">
        <v>366.30683099999999</v>
      </c>
      <c r="J21" s="689">
        <v>112.627673</v>
      </c>
      <c r="K21" s="689">
        <v>7.416569</v>
      </c>
      <c r="L21" s="689">
        <v>2.9196179999999998</v>
      </c>
      <c r="M21" s="689">
        <v>1.53254</v>
      </c>
      <c r="N21" s="689">
        <v>0.22772000000000001</v>
      </c>
      <c r="O21" s="689"/>
      <c r="P21" s="689">
        <v>491.03095100000002</v>
      </c>
      <c r="Q21" s="690"/>
    </row>
    <row r="22" spans="2:17" s="3" customFormat="1" ht="11.25" customHeight="1">
      <c r="B22" s="992" t="s">
        <v>906</v>
      </c>
      <c r="C22" s="325" t="s">
        <v>907</v>
      </c>
      <c r="D22" s="689">
        <v>838045.50990099995</v>
      </c>
      <c r="E22" s="689">
        <v>837309.68380300002</v>
      </c>
      <c r="F22" s="689">
        <v>735.826098</v>
      </c>
      <c r="G22" s="689"/>
      <c r="H22" s="689">
        <v>20590.975903999999</v>
      </c>
      <c r="I22" s="689">
        <v>16382.855581</v>
      </c>
      <c r="J22" s="689">
        <v>1767.653515</v>
      </c>
      <c r="K22" s="689">
        <v>900.10116600000003</v>
      </c>
      <c r="L22" s="689">
        <v>350.08301499999999</v>
      </c>
      <c r="M22" s="689">
        <v>515.42147399999999</v>
      </c>
      <c r="N22" s="689">
        <v>529.84189500000002</v>
      </c>
      <c r="O22" s="689">
        <v>145.01925800000001</v>
      </c>
      <c r="P22" s="689">
        <v>20590.975903999999</v>
      </c>
      <c r="Q22" s="690"/>
    </row>
    <row r="23" spans="2:17" s="3" customFormat="1" ht="11.25" customHeight="1">
      <c r="B23" s="993" t="s">
        <v>908</v>
      </c>
      <c r="C23" s="362" t="s">
        <v>941</v>
      </c>
      <c r="D23" s="691">
        <v>242328.12363799999</v>
      </c>
      <c r="E23" s="691">
        <v>241775.932027</v>
      </c>
      <c r="F23" s="691">
        <v>552.19161099999997</v>
      </c>
      <c r="G23" s="691"/>
      <c r="H23" s="691">
        <v>5837.5799809999999</v>
      </c>
      <c r="I23" s="691">
        <v>3961.7860329999999</v>
      </c>
      <c r="J23" s="691">
        <v>798.82378500000004</v>
      </c>
      <c r="K23" s="691">
        <v>453.44994700000001</v>
      </c>
      <c r="L23" s="691">
        <v>185.55371099999999</v>
      </c>
      <c r="M23" s="691">
        <v>336.400801</v>
      </c>
      <c r="N23" s="691">
        <v>42.972845</v>
      </c>
      <c r="O23" s="691">
        <v>58.592858999999997</v>
      </c>
      <c r="P23" s="691">
        <v>5837.5799809999999</v>
      </c>
      <c r="Q23" s="690"/>
    </row>
    <row r="24" spans="2:17" s="3" customFormat="1" ht="11.25" customHeight="1">
      <c r="B24" s="992" t="s">
        <v>910</v>
      </c>
      <c r="C24" s="325" t="s">
        <v>909</v>
      </c>
      <c r="D24" s="692">
        <v>1071382.8758370001</v>
      </c>
      <c r="E24" s="692">
        <v>1069183.2062870001</v>
      </c>
      <c r="F24" s="692">
        <v>2199.669551</v>
      </c>
      <c r="G24" s="692"/>
      <c r="H24" s="692">
        <v>5718.9892030000001</v>
      </c>
      <c r="I24" s="692">
        <v>2782.6195950000001</v>
      </c>
      <c r="J24" s="692">
        <v>640.28841399999999</v>
      </c>
      <c r="K24" s="692">
        <v>669.78551000000004</v>
      </c>
      <c r="L24" s="692">
        <v>1000.279151</v>
      </c>
      <c r="M24" s="692">
        <v>403.13246199999998</v>
      </c>
      <c r="N24" s="692">
        <v>83.623385999999996</v>
      </c>
      <c r="O24" s="692">
        <v>139.260685</v>
      </c>
      <c r="P24" s="692">
        <v>5718.9892030000001</v>
      </c>
      <c r="Q24" s="690"/>
    </row>
    <row r="25" spans="2:17" s="3" customFormat="1" ht="11.25" customHeight="1">
      <c r="B25" s="256" t="s">
        <v>912</v>
      </c>
      <c r="C25" s="277" t="s">
        <v>942</v>
      </c>
      <c r="D25" s="693">
        <v>365872.28771200002</v>
      </c>
      <c r="E25" s="693">
        <v>365872.28771200002</v>
      </c>
      <c r="F25" s="693"/>
      <c r="G25" s="692"/>
      <c r="H25" s="692"/>
      <c r="I25" s="692"/>
      <c r="J25" s="692"/>
      <c r="K25" s="692"/>
      <c r="L25" s="692"/>
      <c r="M25" s="692"/>
      <c r="N25" s="692"/>
      <c r="O25" s="692"/>
      <c r="P25" s="692"/>
      <c r="Q25" s="690"/>
    </row>
    <row r="26" spans="2:17" s="3" customFormat="1" ht="11.25" customHeight="1">
      <c r="B26" s="992" t="s">
        <v>943</v>
      </c>
      <c r="C26" s="325" t="s">
        <v>899</v>
      </c>
      <c r="D26" s="692">
        <v>121511.891823</v>
      </c>
      <c r="E26" s="692">
        <v>121511.891823</v>
      </c>
      <c r="F26" s="692"/>
      <c r="G26" s="689"/>
      <c r="H26" s="692"/>
      <c r="I26" s="692"/>
      <c r="J26" s="692"/>
      <c r="K26" s="692"/>
      <c r="L26" s="692"/>
      <c r="M26" s="692"/>
      <c r="N26" s="692"/>
      <c r="O26" s="692"/>
      <c r="P26" s="692"/>
      <c r="Q26" s="690"/>
    </row>
    <row r="27" spans="2:17" s="3" customFormat="1" ht="11.25" customHeight="1">
      <c r="B27" s="992" t="s">
        <v>944</v>
      </c>
      <c r="C27" s="325" t="s">
        <v>901</v>
      </c>
      <c r="D27" s="692">
        <v>55736.038779000002</v>
      </c>
      <c r="E27" s="692">
        <v>55736.038779000002</v>
      </c>
      <c r="F27" s="692"/>
      <c r="G27" s="689"/>
      <c r="H27" s="692"/>
      <c r="I27" s="692"/>
      <c r="J27" s="692"/>
      <c r="K27" s="692"/>
      <c r="L27" s="692"/>
      <c r="M27" s="692"/>
      <c r="N27" s="692"/>
      <c r="O27" s="692"/>
      <c r="P27" s="692"/>
      <c r="Q27" s="690"/>
    </row>
    <row r="28" spans="2:17" s="3" customFormat="1" ht="11.25" customHeight="1">
      <c r="B28" s="992" t="s">
        <v>945</v>
      </c>
      <c r="C28" s="325" t="s">
        <v>903</v>
      </c>
      <c r="D28" s="692">
        <v>178920.114519</v>
      </c>
      <c r="E28" s="692">
        <v>178920.114519</v>
      </c>
      <c r="F28" s="692"/>
      <c r="G28" s="689"/>
      <c r="H28" s="692"/>
      <c r="I28" s="692"/>
      <c r="J28" s="692"/>
      <c r="K28" s="692"/>
      <c r="L28" s="692"/>
      <c r="M28" s="692"/>
      <c r="N28" s="692"/>
      <c r="O28" s="692"/>
      <c r="P28" s="692"/>
      <c r="Q28" s="690"/>
    </row>
    <row r="29" spans="2:17" s="3" customFormat="1" ht="11.25" customHeight="1">
      <c r="B29" s="992" t="s">
        <v>946</v>
      </c>
      <c r="C29" s="325" t="s">
        <v>905</v>
      </c>
      <c r="D29" s="692">
        <v>25.931906000000001</v>
      </c>
      <c r="E29" s="692">
        <v>25.931906000000001</v>
      </c>
      <c r="F29" s="692"/>
      <c r="G29" s="689"/>
      <c r="H29" s="692"/>
      <c r="I29" s="692"/>
      <c r="J29" s="692"/>
      <c r="K29" s="692"/>
      <c r="L29" s="692"/>
      <c r="M29" s="692"/>
      <c r="N29" s="692"/>
      <c r="O29" s="692"/>
      <c r="P29" s="692"/>
      <c r="Q29" s="690"/>
    </row>
    <row r="30" spans="2:17" s="3" customFormat="1" ht="11.25" customHeight="1">
      <c r="B30" s="992" t="s">
        <v>947</v>
      </c>
      <c r="C30" s="325" t="s">
        <v>907</v>
      </c>
      <c r="D30" s="692">
        <v>9678.310684</v>
      </c>
      <c r="E30" s="692">
        <v>9678.310684</v>
      </c>
      <c r="F30" s="692"/>
      <c r="G30" s="689"/>
      <c r="H30" s="692"/>
      <c r="I30" s="692"/>
      <c r="J30" s="692"/>
      <c r="K30" s="692"/>
      <c r="L30" s="692"/>
      <c r="M30" s="692"/>
      <c r="N30" s="692"/>
      <c r="O30" s="692"/>
      <c r="P30" s="692"/>
      <c r="Q30" s="690"/>
    </row>
    <row r="31" spans="2:17" s="3" customFormat="1" ht="11.25" customHeight="1">
      <c r="B31" s="256" t="s">
        <v>948</v>
      </c>
      <c r="C31" s="277" t="s">
        <v>949</v>
      </c>
      <c r="D31" s="694">
        <v>832569.36519599997</v>
      </c>
      <c r="E31" s="695"/>
      <c r="F31" s="695"/>
      <c r="G31" s="695"/>
      <c r="H31" s="694">
        <v>3181.1967760000002</v>
      </c>
      <c r="I31" s="695"/>
      <c r="J31" s="695"/>
      <c r="K31" s="695"/>
      <c r="L31" s="695"/>
      <c r="M31" s="695"/>
      <c r="N31" s="695"/>
      <c r="O31" s="695"/>
      <c r="P31" s="694">
        <v>3181.1967760000002</v>
      </c>
      <c r="Q31" s="690"/>
    </row>
    <row r="32" spans="2:17" s="3" customFormat="1" ht="11.25" customHeight="1">
      <c r="B32" s="992" t="s">
        <v>950</v>
      </c>
      <c r="C32" s="325" t="s">
        <v>899</v>
      </c>
      <c r="D32" s="689"/>
      <c r="E32" s="696"/>
      <c r="F32" s="696"/>
      <c r="G32" s="696"/>
      <c r="H32" s="689"/>
      <c r="I32" s="696"/>
      <c r="J32" s="696"/>
      <c r="K32" s="696"/>
      <c r="L32" s="696"/>
      <c r="M32" s="696"/>
      <c r="N32" s="696"/>
      <c r="O32" s="696"/>
      <c r="P32" s="689"/>
      <c r="Q32" s="690"/>
    </row>
    <row r="33" spans="2:19" s="3" customFormat="1" ht="11.25" customHeight="1">
      <c r="B33" s="992" t="s">
        <v>951</v>
      </c>
      <c r="C33" s="325" t="s">
        <v>901</v>
      </c>
      <c r="D33" s="689">
        <v>11891.873119</v>
      </c>
      <c r="E33" s="696"/>
      <c r="F33" s="696"/>
      <c r="G33" s="696"/>
      <c r="H33" s="689"/>
      <c r="I33" s="696"/>
      <c r="J33" s="696"/>
      <c r="K33" s="696"/>
      <c r="L33" s="696"/>
      <c r="M33" s="696"/>
      <c r="N33" s="696"/>
      <c r="O33" s="696"/>
      <c r="P33" s="689"/>
      <c r="Q33" s="690"/>
    </row>
    <row r="34" spans="2:19" s="3" customFormat="1" ht="11.25" customHeight="1">
      <c r="B34" s="992" t="s">
        <v>952</v>
      </c>
      <c r="C34" s="325" t="s">
        <v>903</v>
      </c>
      <c r="D34" s="689">
        <v>47065.469584999999</v>
      </c>
      <c r="E34" s="696"/>
      <c r="F34" s="696"/>
      <c r="G34" s="696"/>
      <c r="H34" s="689"/>
      <c r="I34" s="696"/>
      <c r="J34" s="696"/>
      <c r="K34" s="696"/>
      <c r="L34" s="696"/>
      <c r="M34" s="696"/>
      <c r="N34" s="696"/>
      <c r="O34" s="696"/>
      <c r="P34" s="689"/>
      <c r="Q34" s="690"/>
    </row>
    <row r="35" spans="2:19" s="3" customFormat="1" ht="11.25" customHeight="1">
      <c r="B35" s="992" t="s">
        <v>953</v>
      </c>
      <c r="C35" s="325" t="s">
        <v>905</v>
      </c>
      <c r="D35" s="689">
        <v>9782.7663539999994</v>
      </c>
      <c r="E35" s="696"/>
      <c r="F35" s="696"/>
      <c r="G35" s="696"/>
      <c r="H35" s="689">
        <v>6.9455470000000004</v>
      </c>
      <c r="I35" s="696"/>
      <c r="J35" s="696"/>
      <c r="K35" s="696"/>
      <c r="L35" s="696"/>
      <c r="M35" s="696"/>
      <c r="N35" s="696"/>
      <c r="O35" s="696"/>
      <c r="P35" s="689">
        <v>6.9455470000000004</v>
      </c>
      <c r="Q35" s="690"/>
    </row>
    <row r="36" spans="2:19" s="3" customFormat="1" ht="11.25" customHeight="1">
      <c r="B36" s="992" t="s">
        <v>954</v>
      </c>
      <c r="C36" s="325" t="s">
        <v>907</v>
      </c>
      <c r="D36" s="689">
        <v>490561.13447699999</v>
      </c>
      <c r="E36" s="696"/>
      <c r="F36" s="696"/>
      <c r="G36" s="696"/>
      <c r="H36" s="689">
        <v>2911.292649</v>
      </c>
      <c r="I36" s="696"/>
      <c r="J36" s="696"/>
      <c r="K36" s="696"/>
      <c r="L36" s="696"/>
      <c r="M36" s="696"/>
      <c r="N36" s="696"/>
      <c r="O36" s="696"/>
      <c r="P36" s="689">
        <v>2911.292649</v>
      </c>
      <c r="Q36" s="690"/>
    </row>
    <row r="37" spans="2:19" s="3" customFormat="1" ht="11.25" customHeight="1">
      <c r="B37" s="992" t="s">
        <v>955</v>
      </c>
      <c r="C37" s="325" t="s">
        <v>909</v>
      </c>
      <c r="D37" s="689">
        <v>273268.12166100001</v>
      </c>
      <c r="E37" s="696"/>
      <c r="F37" s="696"/>
      <c r="G37" s="696"/>
      <c r="H37" s="689">
        <v>262.95857999999998</v>
      </c>
      <c r="I37" s="696"/>
      <c r="J37" s="696"/>
      <c r="K37" s="696"/>
      <c r="L37" s="696"/>
      <c r="M37" s="696"/>
      <c r="N37" s="696"/>
      <c r="O37" s="696"/>
      <c r="P37" s="689">
        <v>262.95857999999998</v>
      </c>
      <c r="Q37" s="690"/>
    </row>
    <row r="38" spans="2:19" s="3" customFormat="1" ht="11.25" customHeight="1">
      <c r="B38" s="790">
        <v>220</v>
      </c>
      <c r="C38" s="697" t="s">
        <v>571</v>
      </c>
      <c r="D38" s="698">
        <v>3633964.5124559999</v>
      </c>
      <c r="E38" s="698">
        <v>2798456.8353349995</v>
      </c>
      <c r="F38" s="698">
        <v>2938.311925</v>
      </c>
      <c r="G38" s="698"/>
      <c r="H38" s="698">
        <v>29982.484529000001</v>
      </c>
      <c r="I38" s="698">
        <v>19531.977702</v>
      </c>
      <c r="J38" s="698">
        <v>2520.569602</v>
      </c>
      <c r="K38" s="698">
        <v>1577.3992450000001</v>
      </c>
      <c r="L38" s="698">
        <v>1353.281784</v>
      </c>
      <c r="M38" s="698">
        <v>920.08647599999995</v>
      </c>
      <c r="N38" s="698">
        <v>613.69300099999998</v>
      </c>
      <c r="O38" s="698">
        <v>284.279943</v>
      </c>
      <c r="P38" s="698">
        <v>29982.484529000001</v>
      </c>
      <c r="Q38" s="690"/>
      <c r="S38" s="146"/>
    </row>
    <row r="39" spans="2:19" s="3" customFormat="1" ht="12" customHeight="1">
      <c r="B39" s="164"/>
      <c r="C39" s="277"/>
      <c r="D39" s="689"/>
      <c r="E39" s="689"/>
      <c r="F39" s="689"/>
      <c r="G39" s="689"/>
      <c r="H39" s="689"/>
      <c r="I39" s="689"/>
      <c r="J39" s="689"/>
      <c r="K39" s="689"/>
      <c r="L39" s="689"/>
      <c r="M39" s="689"/>
      <c r="N39" s="689"/>
      <c r="O39" s="689"/>
      <c r="P39" s="689"/>
      <c r="Q39" s="690"/>
    </row>
    <row r="40" spans="2:19" s="3" customFormat="1" ht="12" customHeight="1">
      <c r="B40" s="164"/>
      <c r="C40" s="277"/>
      <c r="D40" s="692"/>
      <c r="E40" s="692"/>
      <c r="F40" s="692"/>
      <c r="G40" s="692"/>
      <c r="H40" s="692"/>
      <c r="I40" s="692"/>
      <c r="J40" s="692"/>
      <c r="K40" s="692"/>
      <c r="L40" s="692"/>
      <c r="M40" s="692"/>
      <c r="N40" s="692"/>
      <c r="O40" s="692"/>
      <c r="P40" s="692"/>
      <c r="Q40" s="690"/>
    </row>
    <row r="41" spans="2:19" s="3" customFormat="1" ht="12" customHeight="1"/>
    <row r="42" spans="2:19" s="3" customFormat="1" ht="11.25" customHeight="1">
      <c r="B42" s="2182" t="s">
        <v>638</v>
      </c>
      <c r="C42" s="2183"/>
      <c r="D42" s="682" t="s">
        <v>321</v>
      </c>
      <c r="E42" s="682" t="s">
        <v>323</v>
      </c>
      <c r="F42" s="682" t="s">
        <v>325</v>
      </c>
      <c r="G42" s="682"/>
      <c r="H42" s="682" t="s">
        <v>327</v>
      </c>
      <c r="I42" s="682" t="s">
        <v>332</v>
      </c>
      <c r="J42" s="682" t="s">
        <v>339</v>
      </c>
      <c r="K42" s="682" t="s">
        <v>341</v>
      </c>
      <c r="L42" s="682" t="s">
        <v>346</v>
      </c>
      <c r="M42" s="682" t="s">
        <v>352</v>
      </c>
      <c r="N42" s="682" t="s">
        <v>375</v>
      </c>
      <c r="O42" s="682" t="s">
        <v>399</v>
      </c>
      <c r="P42" s="682" t="s">
        <v>916</v>
      </c>
      <c r="Q42" s="239"/>
    </row>
    <row r="43" spans="2:19" s="643" customFormat="1" ht="11.25" customHeight="1">
      <c r="B43" s="378"/>
      <c r="C43" s="378"/>
      <c r="D43" s="1144"/>
      <c r="E43" s="1144"/>
      <c r="F43" s="1144"/>
      <c r="G43" s="1144"/>
      <c r="H43" s="2184" t="s">
        <v>917</v>
      </c>
      <c r="I43" s="2185"/>
      <c r="J43" s="2185"/>
      <c r="K43" s="2185"/>
      <c r="L43" s="2185"/>
      <c r="M43" s="2185"/>
      <c r="N43" s="2185"/>
      <c r="O43" s="2185"/>
      <c r="P43" s="2185"/>
      <c r="Q43" s="1145"/>
    </row>
    <row r="44" spans="2:19" s="643" customFormat="1" ht="11.25" customHeight="1">
      <c r="B44" s="378"/>
      <c r="C44" s="378"/>
      <c r="D44" s="2186" t="s">
        <v>918</v>
      </c>
      <c r="E44" s="2186"/>
      <c r="F44" s="2186"/>
      <c r="G44" s="76"/>
      <c r="I44" s="2187" t="s">
        <v>919</v>
      </c>
      <c r="J44" s="2185"/>
      <c r="K44" s="2185"/>
      <c r="L44" s="2185"/>
      <c r="M44" s="2185"/>
      <c r="N44" s="2185"/>
      <c r="O44" s="2185"/>
      <c r="P44" s="2185"/>
      <c r="Q44" s="378"/>
    </row>
    <row r="45" spans="2:19" s="3" customFormat="1" ht="11.25" customHeight="1">
      <c r="B45" s="2147"/>
      <c r="C45" s="2147"/>
      <c r="D45" s="2188"/>
      <c r="E45" s="684" t="s">
        <v>920</v>
      </c>
      <c r="F45" s="684" t="s">
        <v>921</v>
      </c>
      <c r="G45" s="256"/>
      <c r="H45" s="2189"/>
      <c r="I45" s="161" t="s">
        <v>922</v>
      </c>
      <c r="J45" s="161" t="s">
        <v>921</v>
      </c>
      <c r="K45" s="256" t="s">
        <v>921</v>
      </c>
      <c r="L45" s="256" t="s">
        <v>921</v>
      </c>
      <c r="M45" s="256" t="s">
        <v>921</v>
      </c>
      <c r="N45" s="256" t="s">
        <v>921</v>
      </c>
      <c r="Q45" s="2179"/>
    </row>
    <row r="46" spans="2:19" s="3" customFormat="1" ht="11.25" customHeight="1">
      <c r="B46" s="2147"/>
      <c r="C46" s="2147"/>
      <c r="D46" s="2189"/>
      <c r="E46" s="161" t="s">
        <v>923</v>
      </c>
      <c r="F46" s="161" t="s">
        <v>924</v>
      </c>
      <c r="G46" s="256"/>
      <c r="H46" s="2189"/>
      <c r="I46" s="161" t="s">
        <v>925</v>
      </c>
      <c r="J46" s="161" t="s">
        <v>926</v>
      </c>
      <c r="K46" s="256" t="s">
        <v>927</v>
      </c>
      <c r="L46" s="256" t="s">
        <v>928</v>
      </c>
      <c r="M46" s="256" t="s">
        <v>929</v>
      </c>
      <c r="N46" s="256" t="s">
        <v>930</v>
      </c>
      <c r="O46" s="256" t="s">
        <v>921</v>
      </c>
      <c r="P46" s="161" t="s">
        <v>886</v>
      </c>
      <c r="Q46" s="2179"/>
    </row>
    <row r="47" spans="2:19" s="3" customFormat="1" ht="11.25" customHeight="1">
      <c r="B47" s="2180" t="s">
        <v>315</v>
      </c>
      <c r="C47" s="2181"/>
      <c r="D47" s="1636"/>
      <c r="E47" s="1626" t="s">
        <v>931</v>
      </c>
      <c r="F47" s="1626" t="s">
        <v>932</v>
      </c>
      <c r="G47" s="1636"/>
      <c r="H47" s="2190"/>
      <c r="I47" s="1626" t="s">
        <v>933</v>
      </c>
      <c r="J47" s="1626" t="s">
        <v>934</v>
      </c>
      <c r="K47" s="1636" t="s">
        <v>935</v>
      </c>
      <c r="L47" s="1636" t="s">
        <v>936</v>
      </c>
      <c r="M47" s="1636" t="s">
        <v>937</v>
      </c>
      <c r="N47" s="1636" t="s">
        <v>938</v>
      </c>
      <c r="O47" s="1626" t="s">
        <v>939</v>
      </c>
      <c r="P47" s="1626" t="s">
        <v>890</v>
      </c>
      <c r="Q47" s="2179"/>
    </row>
    <row r="48" spans="2:19" s="29" customFormat="1" ht="22.5" customHeight="1">
      <c r="B48" s="991" t="s">
        <v>894</v>
      </c>
      <c r="C48" s="273" t="s">
        <v>940</v>
      </c>
      <c r="D48" s="685">
        <v>312715.10079200001</v>
      </c>
      <c r="E48" s="685">
        <v>312715.10079200001</v>
      </c>
      <c r="F48" s="685"/>
      <c r="G48" s="278"/>
      <c r="H48" s="278"/>
      <c r="I48" s="482"/>
      <c r="J48" s="482"/>
      <c r="K48" s="278"/>
      <c r="L48" s="278"/>
      <c r="M48" s="278"/>
      <c r="N48" s="278"/>
      <c r="O48" s="482"/>
      <c r="P48" s="482"/>
      <c r="Q48" s="84"/>
    </row>
    <row r="49" spans="2:17" s="29" customFormat="1" ht="11.25" customHeight="1">
      <c r="B49" s="278" t="s">
        <v>896</v>
      </c>
      <c r="C49" s="686" t="s">
        <v>897</v>
      </c>
      <c r="D49" s="687">
        <v>1985724.062871</v>
      </c>
      <c r="E49" s="687">
        <v>1982959.7085609999</v>
      </c>
      <c r="F49" s="687">
        <v>2764.3543089999998</v>
      </c>
      <c r="G49" s="687"/>
      <c r="H49" s="687">
        <v>27842.073232999999</v>
      </c>
      <c r="I49" s="687">
        <v>23370.286292000001</v>
      </c>
      <c r="J49" s="687">
        <v>764.49314600000002</v>
      </c>
      <c r="K49" s="687">
        <v>820.20994499999995</v>
      </c>
      <c r="L49" s="687">
        <v>735.69075299999997</v>
      </c>
      <c r="M49" s="687">
        <v>1253.4911950000001</v>
      </c>
      <c r="N49" s="687">
        <v>618.227666</v>
      </c>
      <c r="O49" s="687">
        <v>279.67423600000001</v>
      </c>
      <c r="P49" s="687">
        <v>27842.073222999999</v>
      </c>
      <c r="Q49" s="688"/>
    </row>
    <row r="50" spans="2:17" s="3" customFormat="1" ht="11.25" customHeight="1">
      <c r="B50" s="992" t="s">
        <v>898</v>
      </c>
      <c r="C50" s="325" t="s">
        <v>899</v>
      </c>
      <c r="D50" s="689">
        <v>9470.2204899999997</v>
      </c>
      <c r="E50" s="689">
        <v>9470.2204899999997</v>
      </c>
      <c r="F50" s="689"/>
      <c r="G50" s="689"/>
      <c r="H50" s="689"/>
      <c r="I50" s="689"/>
      <c r="J50" s="689"/>
      <c r="K50" s="689"/>
      <c r="L50" s="689"/>
      <c r="M50" s="689"/>
      <c r="N50" s="689"/>
      <c r="O50" s="689"/>
      <c r="P50" s="689"/>
      <c r="Q50" s="690"/>
    </row>
    <row r="51" spans="2:17" s="3" customFormat="1" ht="11.25" customHeight="1">
      <c r="B51" s="992" t="s">
        <v>900</v>
      </c>
      <c r="C51" s="325" t="s">
        <v>901</v>
      </c>
      <c r="D51" s="689">
        <v>6784.8348740000001</v>
      </c>
      <c r="E51" s="689">
        <v>6784.6928740000003</v>
      </c>
      <c r="F51" s="689"/>
      <c r="G51" s="689"/>
      <c r="H51" s="689"/>
      <c r="I51" s="689"/>
      <c r="J51" s="689"/>
      <c r="K51" s="689"/>
      <c r="L51" s="689"/>
      <c r="M51" s="689"/>
      <c r="N51" s="689"/>
      <c r="O51" s="689"/>
      <c r="P51" s="689"/>
      <c r="Q51" s="690"/>
    </row>
    <row r="52" spans="2:17" s="3" customFormat="1" ht="11.25" customHeight="1">
      <c r="B52" s="992" t="s">
        <v>902</v>
      </c>
      <c r="C52" s="325" t="s">
        <v>903</v>
      </c>
      <c r="D52" s="689">
        <v>12899.15209</v>
      </c>
      <c r="E52" s="689">
        <v>12899.15209</v>
      </c>
      <c r="F52" s="689"/>
      <c r="G52" s="689"/>
      <c r="H52" s="689"/>
      <c r="I52" s="689"/>
      <c r="J52" s="689"/>
      <c r="K52" s="689"/>
      <c r="L52" s="689"/>
      <c r="M52" s="689"/>
      <c r="N52" s="689"/>
      <c r="O52" s="689"/>
      <c r="P52" s="689"/>
      <c r="Q52" s="690"/>
    </row>
    <row r="53" spans="2:17" s="3" customFormat="1" ht="11.25" customHeight="1">
      <c r="B53" s="992" t="s">
        <v>904</v>
      </c>
      <c r="C53" s="325" t="s">
        <v>905</v>
      </c>
      <c r="D53" s="689">
        <v>79289.734127000003</v>
      </c>
      <c r="E53" s="689">
        <v>79289.450496999998</v>
      </c>
      <c r="F53" s="689"/>
      <c r="G53" s="689"/>
      <c r="H53" s="689">
        <v>14.362155</v>
      </c>
      <c r="I53" s="689">
        <v>4.2233929999999997</v>
      </c>
      <c r="J53" s="689">
        <v>0.88941899999999996</v>
      </c>
      <c r="K53" s="689">
        <v>3.0043929999999999</v>
      </c>
      <c r="L53" s="689">
        <v>4.9195000000000002</v>
      </c>
      <c r="M53" s="689">
        <v>0.61604000000000003</v>
      </c>
      <c r="N53" s="689"/>
      <c r="O53" s="689"/>
      <c r="P53" s="689">
        <v>14.362155</v>
      </c>
      <c r="Q53" s="690"/>
    </row>
    <row r="54" spans="2:17" s="3" customFormat="1" ht="11.25" customHeight="1">
      <c r="B54" s="992" t="s">
        <v>906</v>
      </c>
      <c r="C54" s="325" t="s">
        <v>907</v>
      </c>
      <c r="D54" s="689">
        <v>809338.30596499995</v>
      </c>
      <c r="E54" s="689">
        <v>808915.40076700004</v>
      </c>
      <c r="F54" s="689">
        <v>422.90519799999998</v>
      </c>
      <c r="G54" s="689"/>
      <c r="H54" s="689">
        <v>23151.431398000001</v>
      </c>
      <c r="I54" s="689">
        <v>20937.834030999999</v>
      </c>
      <c r="J54" s="689">
        <v>287.19530900000001</v>
      </c>
      <c r="K54" s="689">
        <v>347.08485300000001</v>
      </c>
      <c r="L54" s="689">
        <v>312.974805</v>
      </c>
      <c r="M54" s="689">
        <v>605.48849900000005</v>
      </c>
      <c r="N54" s="689">
        <v>533.298722</v>
      </c>
      <c r="O54" s="689">
        <v>127.555178</v>
      </c>
      <c r="P54" s="689">
        <v>23151.431398000001</v>
      </c>
      <c r="Q54" s="690"/>
    </row>
    <row r="55" spans="2:17" s="3" customFormat="1" ht="11.25" customHeight="1">
      <c r="B55" s="993" t="s">
        <v>908</v>
      </c>
      <c r="C55" s="362" t="s">
        <v>941</v>
      </c>
      <c r="D55" s="691">
        <v>231857.909553</v>
      </c>
      <c r="E55" s="691">
        <v>231509.24733499999</v>
      </c>
      <c r="F55" s="691">
        <v>348.662218</v>
      </c>
      <c r="G55" s="691"/>
      <c r="H55" s="691">
        <v>4832.9679150000002</v>
      </c>
      <c r="I55" s="691">
        <v>3363.5328260000001</v>
      </c>
      <c r="J55" s="691">
        <v>167.704992</v>
      </c>
      <c r="K55" s="691">
        <v>308.92051600000002</v>
      </c>
      <c r="L55" s="691">
        <v>266.850033</v>
      </c>
      <c r="M55" s="691">
        <v>328.45360099999999</v>
      </c>
      <c r="N55" s="691">
        <v>342.75811299999998</v>
      </c>
      <c r="O55" s="691">
        <v>54.747835000000002</v>
      </c>
      <c r="P55" s="691">
        <v>4832.9679150000002</v>
      </c>
      <c r="Q55" s="690"/>
    </row>
    <row r="56" spans="2:17" s="3" customFormat="1" ht="11.25" customHeight="1">
      <c r="B56" s="992" t="s">
        <v>910</v>
      </c>
      <c r="C56" s="325" t="s">
        <v>909</v>
      </c>
      <c r="D56" s="692">
        <v>1067941.815286</v>
      </c>
      <c r="E56" s="692">
        <v>1065600.7918440001</v>
      </c>
      <c r="F56" s="692">
        <v>2341.0234810000002</v>
      </c>
      <c r="G56" s="692"/>
      <c r="H56" s="692">
        <v>4676.0417429999998</v>
      </c>
      <c r="I56" s="692">
        <v>2428.2226519999999</v>
      </c>
      <c r="J56" s="692">
        <v>476.39641799999998</v>
      </c>
      <c r="K56" s="692">
        <v>470.120699</v>
      </c>
      <c r="L56" s="692">
        <v>417.57672600000001</v>
      </c>
      <c r="M56" s="692">
        <v>647.38665600000002</v>
      </c>
      <c r="N56" s="692">
        <v>84.718363999999994</v>
      </c>
      <c r="O56" s="692">
        <v>151.620228</v>
      </c>
      <c r="P56" s="692">
        <v>4676.0417429999998</v>
      </c>
      <c r="Q56" s="690"/>
    </row>
    <row r="57" spans="2:17" s="3" customFormat="1" ht="11.25" customHeight="1">
      <c r="B57" s="256" t="s">
        <v>912</v>
      </c>
      <c r="C57" s="277" t="s">
        <v>942</v>
      </c>
      <c r="D57" s="693">
        <v>291348.27923300001</v>
      </c>
      <c r="E57" s="693">
        <v>291348.27923300001</v>
      </c>
      <c r="F57" s="693"/>
      <c r="G57" s="692"/>
      <c r="H57" s="692"/>
      <c r="I57" s="692"/>
      <c r="J57" s="692"/>
      <c r="K57" s="692"/>
      <c r="L57" s="692"/>
      <c r="M57" s="692"/>
      <c r="N57" s="692"/>
      <c r="O57" s="692"/>
      <c r="P57" s="692"/>
      <c r="Q57" s="690"/>
    </row>
    <row r="58" spans="2:17" s="3" customFormat="1" ht="11.25" customHeight="1">
      <c r="B58" s="992" t="s">
        <v>943</v>
      </c>
      <c r="C58" s="325" t="s">
        <v>899</v>
      </c>
      <c r="D58" s="692">
        <v>77433.662899999996</v>
      </c>
      <c r="E58" s="692">
        <v>77433.662899999996</v>
      </c>
      <c r="F58" s="692"/>
      <c r="G58" s="689"/>
      <c r="H58" s="692"/>
      <c r="I58" s="692"/>
      <c r="J58" s="692"/>
      <c r="K58" s="692"/>
      <c r="L58" s="692"/>
      <c r="M58" s="692"/>
      <c r="N58" s="692"/>
      <c r="O58" s="692"/>
      <c r="P58" s="692"/>
      <c r="Q58" s="690"/>
    </row>
    <row r="59" spans="2:17" s="3" customFormat="1" ht="11.25" customHeight="1">
      <c r="B59" s="992" t="s">
        <v>944</v>
      </c>
      <c r="C59" s="325" t="s">
        <v>901</v>
      </c>
      <c r="D59" s="692">
        <v>64569.349031999998</v>
      </c>
      <c r="E59" s="692">
        <v>64569.349031999998</v>
      </c>
      <c r="F59" s="692"/>
      <c r="G59" s="689"/>
      <c r="H59" s="692"/>
      <c r="I59" s="692"/>
      <c r="J59" s="692"/>
      <c r="K59" s="692"/>
      <c r="L59" s="692"/>
      <c r="M59" s="692"/>
      <c r="N59" s="692"/>
      <c r="O59" s="692"/>
      <c r="P59" s="692"/>
      <c r="Q59" s="690"/>
    </row>
    <row r="60" spans="2:17" s="3" customFormat="1" ht="11.25" customHeight="1">
      <c r="B60" s="992" t="s">
        <v>945</v>
      </c>
      <c r="C60" s="325" t="s">
        <v>903</v>
      </c>
      <c r="D60" s="692">
        <v>141170.169601</v>
      </c>
      <c r="E60" s="692">
        <v>141170.169601</v>
      </c>
      <c r="F60" s="692"/>
      <c r="G60" s="689"/>
      <c r="H60" s="692"/>
      <c r="I60" s="692"/>
      <c r="J60" s="692"/>
      <c r="K60" s="692"/>
      <c r="L60" s="692"/>
      <c r="M60" s="692"/>
      <c r="N60" s="692"/>
      <c r="O60" s="692"/>
      <c r="P60" s="692"/>
      <c r="Q60" s="690"/>
    </row>
    <row r="61" spans="2:17" s="3" customFormat="1" ht="11.25" customHeight="1">
      <c r="B61" s="992" t="s">
        <v>946</v>
      </c>
      <c r="C61" s="325" t="s">
        <v>905</v>
      </c>
      <c r="D61" s="692">
        <v>319.60154999999997</v>
      </c>
      <c r="E61" s="692">
        <v>319.60154999999997</v>
      </c>
      <c r="F61" s="692"/>
      <c r="G61" s="689"/>
      <c r="H61" s="692"/>
      <c r="I61" s="692"/>
      <c r="J61" s="692"/>
      <c r="K61" s="692"/>
      <c r="L61" s="692"/>
      <c r="M61" s="692"/>
      <c r="N61" s="692"/>
      <c r="O61" s="692"/>
      <c r="P61" s="692"/>
      <c r="Q61" s="690"/>
    </row>
    <row r="62" spans="2:17" s="3" customFormat="1" ht="11.25" customHeight="1">
      <c r="B62" s="992" t="s">
        <v>947</v>
      </c>
      <c r="C62" s="325" t="s">
        <v>907</v>
      </c>
      <c r="D62" s="692">
        <v>7855.4961499999999</v>
      </c>
      <c r="E62" s="692">
        <v>7855.4961499999999</v>
      </c>
      <c r="F62" s="692"/>
      <c r="G62" s="689"/>
      <c r="H62" s="692"/>
      <c r="I62" s="692"/>
      <c r="J62" s="692"/>
      <c r="K62" s="692"/>
      <c r="L62" s="692"/>
      <c r="M62" s="692"/>
      <c r="N62" s="692"/>
      <c r="O62" s="692"/>
      <c r="P62" s="692"/>
      <c r="Q62" s="690"/>
    </row>
    <row r="63" spans="2:17" s="3" customFormat="1" ht="11.25" customHeight="1">
      <c r="B63" s="256" t="s">
        <v>948</v>
      </c>
      <c r="C63" s="277" t="s">
        <v>949</v>
      </c>
      <c r="D63" s="694">
        <v>760323.90987600002</v>
      </c>
      <c r="E63" s="695"/>
      <c r="F63" s="695"/>
      <c r="G63" s="695"/>
      <c r="H63" s="694">
        <v>3243.5256680000002</v>
      </c>
      <c r="I63" s="695"/>
      <c r="J63" s="695"/>
      <c r="K63" s="695"/>
      <c r="L63" s="695"/>
      <c r="M63" s="695"/>
      <c r="N63" s="695"/>
      <c r="O63" s="695"/>
      <c r="P63" s="694">
        <v>3243.5256680000002</v>
      </c>
      <c r="Q63" s="690"/>
    </row>
    <row r="64" spans="2:17" s="3" customFormat="1" ht="11.25" customHeight="1">
      <c r="B64" s="992" t="s">
        <v>950</v>
      </c>
      <c r="C64" s="325" t="s">
        <v>899</v>
      </c>
      <c r="D64" s="689">
        <v>1.2519</v>
      </c>
      <c r="E64" s="696"/>
      <c r="F64" s="696"/>
      <c r="G64" s="696"/>
      <c r="H64" s="689"/>
      <c r="I64" s="696"/>
      <c r="J64" s="696"/>
      <c r="K64" s="696"/>
      <c r="L64" s="696"/>
      <c r="M64" s="696"/>
      <c r="N64" s="696"/>
      <c r="O64" s="696"/>
      <c r="P64" s="689"/>
      <c r="Q64" s="690"/>
    </row>
    <row r="65" spans="2:17" s="3" customFormat="1" ht="11.25" customHeight="1">
      <c r="B65" s="992" t="s">
        <v>951</v>
      </c>
      <c r="C65" s="325" t="s">
        <v>901</v>
      </c>
      <c r="D65" s="689">
        <v>10612.040824</v>
      </c>
      <c r="E65" s="696"/>
      <c r="F65" s="696"/>
      <c r="G65" s="696"/>
      <c r="H65" s="689"/>
      <c r="I65" s="696"/>
      <c r="J65" s="696"/>
      <c r="K65" s="696"/>
      <c r="L65" s="696"/>
      <c r="M65" s="696"/>
      <c r="N65" s="696"/>
      <c r="O65" s="696"/>
      <c r="P65" s="689"/>
      <c r="Q65" s="690"/>
    </row>
    <row r="66" spans="2:17" s="3" customFormat="1" ht="11.25" customHeight="1">
      <c r="B66" s="992" t="s">
        <v>952</v>
      </c>
      <c r="C66" s="325" t="s">
        <v>903</v>
      </c>
      <c r="D66" s="689">
        <v>39031.210313000003</v>
      </c>
      <c r="E66" s="696"/>
      <c r="F66" s="696"/>
      <c r="G66" s="696"/>
      <c r="H66" s="689"/>
      <c r="I66" s="696"/>
      <c r="J66" s="696"/>
      <c r="K66" s="696"/>
      <c r="L66" s="696"/>
      <c r="M66" s="696"/>
      <c r="N66" s="696"/>
      <c r="O66" s="696"/>
      <c r="P66" s="689"/>
      <c r="Q66" s="690"/>
    </row>
    <row r="67" spans="2:17" s="3" customFormat="1" ht="11.25" customHeight="1">
      <c r="B67" s="992" t="s">
        <v>953</v>
      </c>
      <c r="C67" s="325" t="s">
        <v>905</v>
      </c>
      <c r="D67" s="689">
        <v>10740.308631</v>
      </c>
      <c r="E67" s="696"/>
      <c r="F67" s="696"/>
      <c r="G67" s="696"/>
      <c r="H67" s="689"/>
      <c r="I67" s="696"/>
      <c r="J67" s="696"/>
      <c r="K67" s="696"/>
      <c r="L67" s="696"/>
      <c r="M67" s="696"/>
      <c r="N67" s="696"/>
      <c r="O67" s="696"/>
      <c r="P67" s="689"/>
      <c r="Q67" s="690"/>
    </row>
    <row r="68" spans="2:17" s="3" customFormat="1" ht="11.25" customHeight="1">
      <c r="B68" s="992" t="s">
        <v>954</v>
      </c>
      <c r="C68" s="325" t="s">
        <v>907</v>
      </c>
      <c r="D68" s="689">
        <v>427351.19565900002</v>
      </c>
      <c r="E68" s="696"/>
      <c r="F68" s="696"/>
      <c r="G68" s="696"/>
      <c r="H68" s="689">
        <v>2980.355035</v>
      </c>
      <c r="I68" s="696"/>
      <c r="J68" s="696"/>
      <c r="K68" s="696"/>
      <c r="L68" s="696"/>
      <c r="M68" s="696"/>
      <c r="N68" s="696"/>
      <c r="O68" s="696"/>
      <c r="P68" s="689">
        <v>2980.355035</v>
      </c>
      <c r="Q68" s="690"/>
    </row>
    <row r="69" spans="2:17" s="3" customFormat="1" ht="11.25" customHeight="1">
      <c r="B69" s="992" t="s">
        <v>955</v>
      </c>
      <c r="C69" s="325" t="s">
        <v>909</v>
      </c>
      <c r="D69" s="689">
        <v>272587.90254899999</v>
      </c>
      <c r="E69" s="696"/>
      <c r="F69" s="696"/>
      <c r="G69" s="696"/>
      <c r="H69" s="689">
        <v>263.003353</v>
      </c>
      <c r="I69" s="696"/>
      <c r="J69" s="696"/>
      <c r="K69" s="696"/>
      <c r="L69" s="696"/>
      <c r="M69" s="696"/>
      <c r="N69" s="696"/>
      <c r="O69" s="696"/>
      <c r="P69" s="689">
        <v>263.003353</v>
      </c>
      <c r="Q69" s="690"/>
    </row>
    <row r="70" spans="2:17" s="3" customFormat="1" ht="11.25" customHeight="1">
      <c r="B70" s="790">
        <v>220</v>
      </c>
      <c r="C70" s="697" t="s">
        <v>571</v>
      </c>
      <c r="D70" s="698">
        <v>3350111.3527720002</v>
      </c>
      <c r="E70" s="698">
        <v>2587023.0885859998</v>
      </c>
      <c r="F70" s="698">
        <v>2764.3543089999998</v>
      </c>
      <c r="G70" s="698"/>
      <c r="H70" s="698">
        <v>31085.598900999998</v>
      </c>
      <c r="I70" s="698">
        <v>23370.286292000001</v>
      </c>
      <c r="J70" s="698">
        <v>764.49314600000002</v>
      </c>
      <c r="K70" s="698">
        <v>820.20994499999995</v>
      </c>
      <c r="L70" s="698">
        <v>735.69075299999997</v>
      </c>
      <c r="M70" s="698">
        <v>1253.4911950000001</v>
      </c>
      <c r="N70" s="698">
        <v>618.227666</v>
      </c>
      <c r="O70" s="698">
        <v>279.67423600000001</v>
      </c>
      <c r="P70" s="698">
        <v>31085.598891000001</v>
      </c>
      <c r="Q70" s="690"/>
    </row>
    <row r="77" spans="2:17">
      <c r="F77" t="s">
        <v>33</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1200" r:id="rId1"/>
  <rowBreaks count="1" manualBreakCount="1">
    <brk id="39" max="15" man="1"/>
  </rowBreaks>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710937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565" t="s">
        <v>3</v>
      </c>
      <c r="C2" s="1566"/>
      <c r="D2" s="1566"/>
      <c r="E2" s="1566"/>
    </row>
    <row r="3" spans="1:13">
      <c r="B3" s="628"/>
      <c r="C3" s="628"/>
      <c r="D3" s="628"/>
      <c r="E3" s="628"/>
    </row>
    <row r="4" spans="1:13" ht="12.75">
      <c r="B4" s="1141" t="s">
        <v>4</v>
      </c>
    </row>
    <row r="5" spans="1:13" ht="12.95" customHeight="1">
      <c r="B5" s="2" t="s">
        <v>5</v>
      </c>
    </row>
    <row r="7" spans="1:13" ht="12.75">
      <c r="B7" s="1141" t="s">
        <v>6</v>
      </c>
      <c r="M7" s="3"/>
    </row>
    <row r="8" spans="1:13" ht="12.95" customHeight="1">
      <c r="B8" s="80" t="s">
        <v>7</v>
      </c>
      <c r="C8" s="83" t="s">
        <v>8</v>
      </c>
      <c r="D8" s="1785" t="s">
        <v>2712</v>
      </c>
    </row>
    <row r="9" spans="1:13" ht="12.95" customHeight="1">
      <c r="B9" s="80" t="s">
        <v>9</v>
      </c>
      <c r="C9" s="83" t="s">
        <v>10</v>
      </c>
      <c r="D9" s="82" t="s">
        <v>11</v>
      </c>
    </row>
    <row r="10" spans="1:13" s="5" customFormat="1" ht="12.95" customHeight="1">
      <c r="A10" s="1"/>
      <c r="B10" s="80" t="s">
        <v>12</v>
      </c>
      <c r="C10" s="80" t="s">
        <v>13</v>
      </c>
      <c r="D10" s="82" t="s">
        <v>14</v>
      </c>
      <c r="E10" s="56"/>
    </row>
    <row r="12" spans="1:13" ht="12.75">
      <c r="B12" s="1141" t="s">
        <v>15</v>
      </c>
    </row>
    <row r="13" spans="1:13" ht="12.95" customHeight="1">
      <c r="B13" s="2" t="s">
        <v>16</v>
      </c>
    </row>
    <row r="14" spans="1:13" ht="12.95" customHeight="1">
      <c r="B14" s="2" t="s">
        <v>17</v>
      </c>
    </row>
    <row r="16" spans="1:13" ht="12.75">
      <c r="B16" s="1141" t="s">
        <v>18</v>
      </c>
    </row>
    <row r="17" spans="2:2" ht="12.95" customHeight="1">
      <c r="B17" s="2" t="s">
        <v>19</v>
      </c>
    </row>
    <row r="18" spans="2:2" ht="12.95" customHeight="1">
      <c r="B18" s="2" t="s">
        <v>20</v>
      </c>
    </row>
    <row r="20" spans="2:2" ht="12.75">
      <c r="B20" s="1141" t="s">
        <v>21</v>
      </c>
    </row>
    <row r="21" spans="2:2" ht="12.95" customHeight="1">
      <c r="B21" s="2" t="s">
        <v>22</v>
      </c>
    </row>
    <row r="23" spans="2:2" ht="12.75">
      <c r="B23" s="1141" t="s">
        <v>23</v>
      </c>
    </row>
    <row r="24" spans="2:2" ht="12.9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154" t="s">
        <v>309</v>
      </c>
      <c r="C3" s="1123"/>
      <c r="D3" s="1123"/>
      <c r="E3" s="1123"/>
      <c r="F3" s="1123"/>
      <c r="G3" s="1123"/>
      <c r="H3" s="1123"/>
    </row>
    <row r="4" spans="1:17" ht="5.25" customHeight="1"/>
    <row r="5" spans="1:17" s="6" customFormat="1" ht="15.75" customHeight="1">
      <c r="A5" s="13"/>
      <c r="B5" s="1139" t="s">
        <v>956</v>
      </c>
    </row>
    <row r="6" spans="1:17" ht="11.25" customHeight="1"/>
    <row r="7" spans="1:17" ht="43.5" customHeight="1">
      <c r="B7" s="2193" t="s">
        <v>2749</v>
      </c>
      <c r="C7" s="2194"/>
      <c r="D7" s="2194"/>
      <c r="E7" s="2194"/>
      <c r="F7" s="2194"/>
      <c r="G7" s="2194"/>
      <c r="H7" s="2194"/>
      <c r="I7" s="2194"/>
      <c r="J7" s="2194"/>
      <c r="K7" s="276"/>
      <c r="L7" s="276"/>
      <c r="M7" s="276"/>
      <c r="N7" s="276"/>
      <c r="O7" s="276"/>
      <c r="P7" s="276"/>
      <c r="Q7" s="276"/>
    </row>
    <row r="8" spans="1:17" ht="11.25" customHeight="1">
      <c r="B8" s="378"/>
      <c r="C8" s="1069"/>
      <c r="D8" s="1069"/>
      <c r="E8" s="1069"/>
      <c r="F8" s="1069"/>
      <c r="G8" s="1069"/>
      <c r="H8" s="1069"/>
      <c r="I8" s="1069"/>
      <c r="J8" s="1069"/>
      <c r="K8" s="276"/>
      <c r="L8" s="276"/>
      <c r="M8" s="276"/>
      <c r="N8" s="276"/>
      <c r="O8" s="276"/>
      <c r="P8" s="276"/>
      <c r="Q8" s="276"/>
    </row>
    <row r="9" spans="1:17" ht="11.25" customHeight="1"/>
    <row r="10" spans="1:17" ht="11.25" customHeight="1">
      <c r="B10" s="2167" t="s">
        <v>27</v>
      </c>
      <c r="C10" s="2168"/>
      <c r="D10" s="670" t="s">
        <v>321</v>
      </c>
      <c r="E10" s="670" t="s">
        <v>323</v>
      </c>
      <c r="F10" s="670" t="s">
        <v>325</v>
      </c>
      <c r="G10" s="670" t="s">
        <v>327</v>
      </c>
      <c r="H10" s="670" t="s">
        <v>332</v>
      </c>
      <c r="I10" s="670" t="s">
        <v>339</v>
      </c>
      <c r="J10" s="670" t="s">
        <v>341</v>
      </c>
    </row>
    <row r="11" spans="1:17" ht="11.25" customHeight="1">
      <c r="B11" s="2"/>
      <c r="C11" s="2"/>
      <c r="D11" s="2195" t="s">
        <v>957</v>
      </c>
      <c r="E11" s="2181"/>
      <c r="F11" s="2181"/>
      <c r="G11" s="2181"/>
      <c r="H11" s="179"/>
      <c r="I11" s="180" t="s">
        <v>958</v>
      </c>
      <c r="J11" s="180" t="s">
        <v>959</v>
      </c>
    </row>
    <row r="12" spans="1:17" ht="11.25" customHeight="1">
      <c r="B12" s="2"/>
      <c r="C12" s="2"/>
      <c r="D12" s="179"/>
      <c r="E12" s="2195" t="s">
        <v>960</v>
      </c>
      <c r="F12" s="2195"/>
      <c r="G12" s="180" t="s">
        <v>847</v>
      </c>
      <c r="H12" s="180"/>
      <c r="I12" s="180" t="s">
        <v>961</v>
      </c>
      <c r="J12" s="180" t="s">
        <v>962</v>
      </c>
    </row>
    <row r="13" spans="1:17" ht="11.25" customHeight="1">
      <c r="B13" s="2191" t="s">
        <v>315</v>
      </c>
      <c r="C13" s="2192"/>
      <c r="D13" s="1643"/>
      <c r="E13" s="1643"/>
      <c r="F13" s="161" t="s">
        <v>963</v>
      </c>
      <c r="G13" s="1645" t="s">
        <v>964</v>
      </c>
      <c r="H13" s="1645" t="s">
        <v>965</v>
      </c>
      <c r="I13" s="180" t="s">
        <v>966</v>
      </c>
      <c r="J13" s="180" t="s">
        <v>967</v>
      </c>
    </row>
    <row r="14" spans="1:17" s="237" customFormat="1" ht="11.25" customHeight="1">
      <c r="B14" s="523">
        <v>10</v>
      </c>
      <c r="C14" s="524" t="s">
        <v>968</v>
      </c>
      <c r="D14" s="526">
        <v>2500498.8428107202</v>
      </c>
      <c r="E14" s="526">
        <v>24914.449096082899</v>
      </c>
      <c r="F14" s="526">
        <v>24914.449096082899</v>
      </c>
      <c r="G14" s="526">
        <v>2406576.55954136</v>
      </c>
      <c r="H14" s="527">
        <v>-7826.5724883691501</v>
      </c>
      <c r="I14" s="525"/>
      <c r="J14" s="525"/>
      <c r="N14" s="238"/>
    </row>
    <row r="15" spans="1:17" s="237" customFormat="1" ht="11.25" customHeight="1">
      <c r="B15" s="484">
        <v>20</v>
      </c>
      <c r="C15" s="241" t="s">
        <v>969</v>
      </c>
      <c r="D15" s="242">
        <v>1669139.2499274099</v>
      </c>
      <c r="E15" s="242">
        <v>16981.952325110102</v>
      </c>
      <c r="F15" s="242">
        <v>16981.952325110102</v>
      </c>
      <c r="G15" s="242">
        <v>1621604.7435554101</v>
      </c>
      <c r="H15" s="243">
        <v>-5390.0407998336004</v>
      </c>
      <c r="I15" s="241"/>
      <c r="J15" s="241"/>
    </row>
    <row r="16" spans="1:17" s="237" customFormat="1" ht="11.25" customHeight="1">
      <c r="B16" s="484">
        <v>30</v>
      </c>
      <c r="C16" s="241" t="s">
        <v>970</v>
      </c>
      <c r="D16" s="242">
        <v>199643.320994165</v>
      </c>
      <c r="E16" s="242">
        <v>1229.40841961808</v>
      </c>
      <c r="F16" s="242">
        <v>1229.40841961808</v>
      </c>
      <c r="G16" s="242">
        <v>178524.015244165</v>
      </c>
      <c r="H16" s="243">
        <v>-376.01931916001399</v>
      </c>
      <c r="I16" s="241"/>
      <c r="J16" s="241"/>
    </row>
    <row r="17" spans="2:10" s="237" customFormat="1" ht="11.25" customHeight="1">
      <c r="B17" s="484">
        <v>40</v>
      </c>
      <c r="C17" s="241" t="s">
        <v>972</v>
      </c>
      <c r="D17" s="242">
        <v>77950.145840194906</v>
      </c>
      <c r="E17" s="242">
        <v>9.7118622075799799</v>
      </c>
      <c r="F17" s="242">
        <v>9.7118622075799799</v>
      </c>
      <c r="G17" s="242">
        <v>71723.680959207806</v>
      </c>
      <c r="H17" s="243">
        <v>-37.128877672660003</v>
      </c>
      <c r="I17" s="241"/>
      <c r="J17" s="241"/>
    </row>
    <row r="18" spans="2:10" s="237" customFormat="1" ht="11.25" customHeight="1">
      <c r="B18" s="484">
        <v>50</v>
      </c>
      <c r="C18" s="241" t="s">
        <v>971</v>
      </c>
      <c r="D18" s="242">
        <v>35701.258142496401</v>
      </c>
      <c r="E18" s="242">
        <v>840.96533140530005</v>
      </c>
      <c r="F18" s="242">
        <v>840.96533140530005</v>
      </c>
      <c r="G18" s="242">
        <v>35319.383812496402</v>
      </c>
      <c r="H18" s="243">
        <v>-188.5218418698</v>
      </c>
      <c r="I18" s="241"/>
      <c r="J18" s="241"/>
    </row>
    <row r="19" spans="2:10" s="237" customFormat="1" ht="11.25" customHeight="1">
      <c r="B19" s="484">
        <v>60</v>
      </c>
      <c r="C19" s="241" t="s">
        <v>975</v>
      </c>
      <c r="D19" s="242">
        <v>45317.488030862398</v>
      </c>
      <c r="E19" s="242">
        <v>36.488822698193999</v>
      </c>
      <c r="F19" s="242">
        <v>36.488822698193999</v>
      </c>
      <c r="G19" s="242">
        <v>44532.829890862398</v>
      </c>
      <c r="H19" s="243">
        <v>-25.610258692412</v>
      </c>
      <c r="I19" s="241"/>
      <c r="J19" s="241"/>
    </row>
    <row r="20" spans="2:10" s="237" customFormat="1" ht="11.25" customHeight="1">
      <c r="B20" s="484">
        <v>70</v>
      </c>
      <c r="C20" s="241" t="s">
        <v>676</v>
      </c>
      <c r="D20" s="242">
        <v>58956.021000000001</v>
      </c>
      <c r="E20" s="242"/>
      <c r="F20" s="242"/>
      <c r="G20" s="242">
        <v>41081</v>
      </c>
      <c r="H20" s="243"/>
      <c r="I20" s="241"/>
      <c r="J20" s="241"/>
    </row>
    <row r="21" spans="2:10" s="237" customFormat="1" ht="11.25" customHeight="1">
      <c r="B21" s="484">
        <v>80</v>
      </c>
      <c r="C21" s="241" t="s">
        <v>973</v>
      </c>
      <c r="D21" s="242">
        <v>413791.35887559154</v>
      </c>
      <c r="E21" s="242">
        <v>5815.9223350436432</v>
      </c>
      <c r="F21" s="242">
        <v>5815.9223350436432</v>
      </c>
      <c r="G21" s="242">
        <v>413790.90607921837</v>
      </c>
      <c r="H21" s="243">
        <v>-1809.2513911406638</v>
      </c>
      <c r="I21" s="241"/>
      <c r="J21" s="241"/>
    </row>
    <row r="22" spans="2:10" s="237" customFormat="1" ht="11.25" customHeight="1">
      <c r="B22" s="506">
        <v>90</v>
      </c>
      <c r="C22" s="244" t="s">
        <v>974</v>
      </c>
      <c r="D22" s="356">
        <v>858829.45766316098</v>
      </c>
      <c r="E22" s="356">
        <v>3097.4805363421101</v>
      </c>
      <c r="F22" s="356">
        <v>3097.4805363421101</v>
      </c>
      <c r="G22" s="357"/>
      <c r="H22" s="356"/>
      <c r="I22" s="355">
        <v>-741.95611058177406</v>
      </c>
      <c r="J22" s="241"/>
    </row>
    <row r="23" spans="2:10" s="237" customFormat="1" ht="11.25" customHeight="1">
      <c r="B23" s="209">
        <v>100</v>
      </c>
      <c r="C23" s="241" t="s">
        <v>969</v>
      </c>
      <c r="D23" s="242">
        <v>544238.53708100202</v>
      </c>
      <c r="E23" s="242">
        <v>1114.5518041124001</v>
      </c>
      <c r="F23" s="242">
        <v>1114.5518041124001</v>
      </c>
      <c r="G23" s="242"/>
      <c r="H23" s="241"/>
      <c r="I23" s="243">
        <v>-430.68625215928398</v>
      </c>
      <c r="J23" s="241"/>
    </row>
    <row r="24" spans="2:10" s="237" customFormat="1" ht="11.25" customHeight="1">
      <c r="B24" s="484">
        <v>110</v>
      </c>
      <c r="C24" s="241" t="s">
        <v>970</v>
      </c>
      <c r="D24" s="242">
        <v>80451.930743862496</v>
      </c>
      <c r="E24" s="242">
        <v>1573.56856658376</v>
      </c>
      <c r="F24" s="242">
        <v>1573.56856658376</v>
      </c>
      <c r="G24" s="242"/>
      <c r="H24" s="241"/>
      <c r="I24" s="243">
        <v>-132.59561236968</v>
      </c>
      <c r="J24" s="241"/>
    </row>
    <row r="25" spans="2:10" s="237" customFormat="1" ht="11.25" customHeight="1">
      <c r="B25" s="484">
        <v>120</v>
      </c>
      <c r="C25" s="241" t="s">
        <v>972</v>
      </c>
      <c r="D25" s="242">
        <v>82994.829854463896</v>
      </c>
      <c r="E25" s="242">
        <v>0.68686999999999998</v>
      </c>
      <c r="F25" s="242">
        <v>0.68686999999999998</v>
      </c>
      <c r="G25" s="242"/>
      <c r="H25" s="241"/>
      <c r="I25" s="243">
        <v>-29.53180167208</v>
      </c>
      <c r="J25" s="241"/>
    </row>
    <row r="26" spans="2:10" s="237" customFormat="1" ht="11.25" customHeight="1">
      <c r="B26" s="484">
        <v>120</v>
      </c>
      <c r="C26" s="241" t="s">
        <v>971</v>
      </c>
      <c r="D26" s="242">
        <v>37284.718560771697</v>
      </c>
      <c r="E26" s="242">
        <v>45.578542868413997</v>
      </c>
      <c r="F26" s="242">
        <v>45.578542868413997</v>
      </c>
      <c r="G26" s="242"/>
      <c r="H26" s="241"/>
      <c r="I26" s="243">
        <v>-8.2640168900200006</v>
      </c>
      <c r="J26" s="241"/>
    </row>
    <row r="27" spans="2:10" s="237" customFormat="1" ht="11.25" customHeight="1">
      <c r="B27" s="484">
        <v>130</v>
      </c>
      <c r="C27" s="241" t="s">
        <v>975</v>
      </c>
      <c r="D27" s="242">
        <v>16560.290455454</v>
      </c>
      <c r="E27" s="242">
        <v>4.2145567686719998</v>
      </c>
      <c r="F27" s="242">
        <v>4.2145567686719998</v>
      </c>
      <c r="G27" s="242"/>
      <c r="H27" s="241"/>
      <c r="I27" s="243">
        <v>-11.575698157044</v>
      </c>
      <c r="J27" s="241"/>
    </row>
    <row r="28" spans="2:10" s="237" customFormat="1" ht="11.25" customHeight="1">
      <c r="B28" s="484">
        <v>140</v>
      </c>
      <c r="C28" s="241" t="s">
        <v>973</v>
      </c>
      <c r="D28" s="242">
        <v>97299.150967606867</v>
      </c>
      <c r="E28" s="242">
        <v>358.880196008864</v>
      </c>
      <c r="F28" s="242">
        <v>358.880196008864</v>
      </c>
      <c r="G28" s="242"/>
      <c r="H28" s="241"/>
      <c r="I28" s="243">
        <v>-129.30272933366606</v>
      </c>
      <c r="J28" s="241"/>
    </row>
    <row r="29" spans="2:10" s="237" customFormat="1" ht="11.25" customHeight="1">
      <c r="B29" s="485">
        <v>150</v>
      </c>
      <c r="C29" s="246" t="s">
        <v>571</v>
      </c>
      <c r="D29" s="247">
        <v>3359328.300473881</v>
      </c>
      <c r="E29" s="247">
        <v>28011.92963242501</v>
      </c>
      <c r="F29" s="247">
        <v>28011.92963242501</v>
      </c>
      <c r="G29" s="247">
        <v>2406576.55954136</v>
      </c>
      <c r="H29" s="248">
        <v>-7826.5724883691501</v>
      </c>
      <c r="I29" s="248">
        <v>-741.95611058177406</v>
      </c>
      <c r="J29" s="247"/>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167" t="s">
        <v>316</v>
      </c>
      <c r="C32" s="2168"/>
      <c r="D32" s="670" t="s">
        <v>321</v>
      </c>
      <c r="E32" s="670" t="s">
        <v>323</v>
      </c>
      <c r="F32" s="670" t="s">
        <v>325</v>
      </c>
      <c r="G32" s="670" t="s">
        <v>327</v>
      </c>
      <c r="H32" s="670" t="s">
        <v>332</v>
      </c>
      <c r="I32" s="670" t="s">
        <v>339</v>
      </c>
      <c r="J32" s="670" t="s">
        <v>341</v>
      </c>
    </row>
    <row r="33" spans="2:14" ht="11.25" customHeight="1">
      <c r="B33" s="2"/>
      <c r="C33" s="2"/>
      <c r="D33" s="2195" t="s">
        <v>957</v>
      </c>
      <c r="E33" s="2181"/>
      <c r="F33" s="2181"/>
      <c r="G33" s="2181"/>
      <c r="H33" s="179"/>
      <c r="I33" s="180" t="s">
        <v>958</v>
      </c>
      <c r="J33" s="180" t="s">
        <v>959</v>
      </c>
    </row>
    <row r="34" spans="2:14" ht="11.25" customHeight="1">
      <c r="B34" s="2"/>
      <c r="C34" s="2"/>
      <c r="D34" s="179"/>
      <c r="E34" s="2195" t="s">
        <v>960</v>
      </c>
      <c r="F34" s="2195"/>
      <c r="G34" s="180" t="s">
        <v>847</v>
      </c>
      <c r="H34" s="180"/>
      <c r="I34" s="180" t="s">
        <v>961</v>
      </c>
      <c r="J34" s="180" t="s">
        <v>962</v>
      </c>
    </row>
    <row r="35" spans="2:14" ht="11.25" customHeight="1">
      <c r="B35" s="2191" t="s">
        <v>315</v>
      </c>
      <c r="C35" s="2192"/>
      <c r="D35" s="1643"/>
      <c r="E35" s="1643"/>
      <c r="F35" s="161" t="s">
        <v>963</v>
      </c>
      <c r="G35" s="1645" t="s">
        <v>964</v>
      </c>
      <c r="H35" s="1645" t="s">
        <v>965</v>
      </c>
      <c r="I35" s="180" t="s">
        <v>966</v>
      </c>
      <c r="J35" s="180" t="s">
        <v>967</v>
      </c>
    </row>
    <row r="36" spans="2:14" s="237" customFormat="1" ht="11.25" customHeight="1">
      <c r="B36" s="523">
        <v>10</v>
      </c>
      <c r="C36" s="524" t="s">
        <v>968</v>
      </c>
      <c r="D36" s="526">
        <f>SUM(D37:D43)</f>
        <v>2511811.1183553902</v>
      </c>
      <c r="E36" s="526">
        <f>SUM(E37:E43)</f>
        <v>26801.287752550801</v>
      </c>
      <c r="F36" s="526">
        <f>SUM(F37:F43)</f>
        <v>26801.287752550801</v>
      </c>
      <c r="G36" s="526">
        <f>SUM(G37:G43)</f>
        <v>2300967.6282120701</v>
      </c>
      <c r="H36" s="527">
        <f>SUM(H37:H43)</f>
        <v>-8044.2625819750292</v>
      </c>
      <c r="I36" s="525"/>
      <c r="J36" s="525"/>
      <c r="N36" s="238"/>
    </row>
    <row r="37" spans="2:14" s="237" customFormat="1" ht="11.25" customHeight="1">
      <c r="B37" s="484">
        <v>20</v>
      </c>
      <c r="C37" s="241" t="s">
        <v>969</v>
      </c>
      <c r="D37" s="242">
        <v>1649118.8902456299</v>
      </c>
      <c r="E37" s="242">
        <v>15344.188452180801</v>
      </c>
      <c r="F37" s="242">
        <v>15344.188452180801</v>
      </c>
      <c r="G37" s="242">
        <v>1592192.39028363</v>
      </c>
      <c r="H37" s="243">
        <v>-4807.3344633043098</v>
      </c>
      <c r="I37" s="241"/>
      <c r="J37" s="241"/>
    </row>
    <row r="38" spans="2:14" s="237" customFormat="1" ht="11.25" customHeight="1">
      <c r="B38" s="484">
        <v>30</v>
      </c>
      <c r="C38" s="241" t="s">
        <v>970</v>
      </c>
      <c r="D38" s="242">
        <v>276671.30277958501</v>
      </c>
      <c r="E38" s="242">
        <v>3656.4135806172899</v>
      </c>
      <c r="F38" s="242">
        <v>3656.4135806172899</v>
      </c>
      <c r="G38" s="242">
        <v>165293.10773958499</v>
      </c>
      <c r="H38" s="243">
        <v>-576.90552527057605</v>
      </c>
      <c r="I38" s="241"/>
      <c r="J38" s="241"/>
    </row>
    <row r="39" spans="2:14" s="237" customFormat="1" ht="11.25" customHeight="1">
      <c r="B39" s="484">
        <v>40</v>
      </c>
      <c r="C39" s="241" t="s">
        <v>972</v>
      </c>
      <c r="D39" s="242">
        <v>67836.125989821696</v>
      </c>
      <c r="E39" s="242">
        <v>6.4432316102335001</v>
      </c>
      <c r="F39" s="242">
        <v>6.4432316102335001</v>
      </c>
      <c r="G39" s="242">
        <v>62222.915693054798</v>
      </c>
      <c r="H39" s="243">
        <v>-25.383761563587999</v>
      </c>
      <c r="I39" s="241"/>
      <c r="J39" s="241"/>
    </row>
    <row r="40" spans="2:14" s="237" customFormat="1" ht="11.25" customHeight="1">
      <c r="B40" s="484">
        <v>50</v>
      </c>
      <c r="C40" s="241" t="s">
        <v>975</v>
      </c>
      <c r="D40" s="242">
        <v>69289.713432633798</v>
      </c>
      <c r="E40" s="242">
        <v>824.49671109682401</v>
      </c>
      <c r="F40" s="242">
        <v>824.49671109682401</v>
      </c>
      <c r="G40" s="242">
        <v>58846.464852633799</v>
      </c>
      <c r="H40" s="243">
        <v>-177.32960054337801</v>
      </c>
      <c r="I40" s="241"/>
      <c r="J40" s="241"/>
    </row>
    <row r="41" spans="2:14" s="237" customFormat="1" ht="11.25" customHeight="1">
      <c r="B41" s="484">
        <v>60</v>
      </c>
      <c r="C41" s="241" t="s">
        <v>972</v>
      </c>
      <c r="D41" s="242">
        <v>52603.627697763302</v>
      </c>
      <c r="E41" s="242">
        <v>7.5072636049490002</v>
      </c>
      <c r="F41" s="242">
        <v>7.5072636049490002</v>
      </c>
      <c r="G41" s="242">
        <v>51630.850327763299</v>
      </c>
      <c r="H41" s="243">
        <v>-12.963943910090499</v>
      </c>
      <c r="I41" s="241"/>
      <c r="J41" s="241"/>
    </row>
    <row r="42" spans="2:14" s="237" customFormat="1" ht="11.25" customHeight="1">
      <c r="B42" s="484">
        <v>70</v>
      </c>
      <c r="C42" s="241" t="s">
        <v>676</v>
      </c>
      <c r="D42" s="242">
        <v>53933.536</v>
      </c>
      <c r="E42" s="242"/>
      <c r="F42" s="242"/>
      <c r="G42" s="242">
        <v>28424</v>
      </c>
      <c r="H42" s="243"/>
      <c r="I42" s="241"/>
      <c r="J42" s="241"/>
    </row>
    <row r="43" spans="2:14" s="237" customFormat="1" ht="11.25" customHeight="1">
      <c r="B43" s="484">
        <v>80</v>
      </c>
      <c r="C43" s="241" t="s">
        <v>973</v>
      </c>
      <c r="D43" s="242">
        <v>342357.92220995639</v>
      </c>
      <c r="E43" s="242">
        <v>6962.2385134407041</v>
      </c>
      <c r="F43" s="242">
        <v>6962.2385134407041</v>
      </c>
      <c r="G43" s="242">
        <v>342357.89931540325</v>
      </c>
      <c r="H43" s="243">
        <v>-2444.3452873830875</v>
      </c>
      <c r="I43" s="241"/>
      <c r="J43" s="241"/>
    </row>
    <row r="44" spans="2:14" s="237" customFormat="1" ht="11.25" customHeight="1">
      <c r="B44" s="506">
        <v>90</v>
      </c>
      <c r="C44" s="244" t="s">
        <v>974</v>
      </c>
      <c r="D44" s="356">
        <f>SUM(D45:D50)</f>
        <v>835750.56197183207</v>
      </c>
      <c r="E44" s="356">
        <f>SUM(E45:E50)</f>
        <v>3181.19677585405</v>
      </c>
      <c r="F44" s="356">
        <f>SUM(F45:F50)</f>
        <v>3181.19677598315</v>
      </c>
      <c r="G44" s="357"/>
      <c r="H44" s="356"/>
      <c r="I44" s="355">
        <f>SUM(I45:I50)</f>
        <v>-729.68816409278497</v>
      </c>
      <c r="J44" s="241"/>
    </row>
    <row r="45" spans="2:14" s="237" customFormat="1" ht="11.25" customHeight="1">
      <c r="B45" s="209">
        <v>100</v>
      </c>
      <c r="C45" s="241" t="s">
        <v>969</v>
      </c>
      <c r="D45" s="242">
        <v>509597.99816724099</v>
      </c>
      <c r="E45" s="242">
        <v>961.788830662647</v>
      </c>
      <c r="F45" s="242">
        <v>961.78883071459995</v>
      </c>
      <c r="G45" s="242"/>
      <c r="H45" s="241"/>
      <c r="I45" s="243">
        <v>-364.86834460323797</v>
      </c>
      <c r="J45" s="241"/>
    </row>
    <row r="46" spans="2:14" s="237" customFormat="1" ht="11.25" customHeight="1">
      <c r="B46" s="484">
        <v>110</v>
      </c>
      <c r="C46" s="241" t="s">
        <v>970</v>
      </c>
      <c r="D46" s="242">
        <v>72934.436543888602</v>
      </c>
      <c r="E46" s="242">
        <v>965.85657712801003</v>
      </c>
      <c r="F46" s="242">
        <v>965.85657720515599</v>
      </c>
      <c r="G46" s="242"/>
      <c r="H46" s="241"/>
      <c r="I46" s="243">
        <v>-94.568221754825998</v>
      </c>
      <c r="J46" s="241"/>
    </row>
    <row r="47" spans="2:14" s="237" customFormat="1" ht="11.25" customHeight="1">
      <c r="B47" s="484">
        <v>120</v>
      </c>
      <c r="C47" s="241" t="s">
        <v>972</v>
      </c>
      <c r="D47" s="242">
        <v>75110.837733480104</v>
      </c>
      <c r="E47" s="242">
        <v>0.62080999999999997</v>
      </c>
      <c r="F47" s="242">
        <v>0.62080999999999997</v>
      </c>
      <c r="G47" s="242"/>
      <c r="H47" s="241"/>
      <c r="I47" s="243">
        <v>-20.493297261634002</v>
      </c>
      <c r="J47" s="241"/>
    </row>
    <row r="48" spans="2:14" s="237" customFormat="1" ht="11.25" customHeight="1">
      <c r="B48" s="484">
        <v>120</v>
      </c>
      <c r="C48" s="241" t="s">
        <v>971</v>
      </c>
      <c r="D48" s="242">
        <v>47445.951394507298</v>
      </c>
      <c r="E48" s="242">
        <v>51.400156520233502</v>
      </c>
      <c r="F48" s="242">
        <v>51.400156520233502</v>
      </c>
      <c r="G48" s="242"/>
      <c r="H48" s="241"/>
      <c r="I48" s="243">
        <v>-5.1823148119195004</v>
      </c>
      <c r="J48" s="241"/>
    </row>
    <row r="49" spans="2:10" s="237" customFormat="1" ht="11.25" customHeight="1">
      <c r="B49" s="484">
        <v>130</v>
      </c>
      <c r="C49" s="241" t="s">
        <v>975</v>
      </c>
      <c r="D49" s="242">
        <v>16347.5942851042</v>
      </c>
      <c r="E49" s="242">
        <v>1.4679670519535</v>
      </c>
      <c r="F49" s="242">
        <v>1.4679670519535</v>
      </c>
      <c r="G49" s="242"/>
      <c r="H49" s="241"/>
      <c r="I49" s="243">
        <v>-10.729411099243499</v>
      </c>
      <c r="J49" s="241"/>
    </row>
    <row r="50" spans="2:10" s="237" customFormat="1" ht="11.25" customHeight="1">
      <c r="B50" s="484">
        <v>140</v>
      </c>
      <c r="C50" s="241" t="s">
        <v>973</v>
      </c>
      <c r="D50" s="242">
        <v>114313.74384761078</v>
      </c>
      <c r="E50" s="242">
        <v>1200.0624344912062</v>
      </c>
      <c r="F50" s="242">
        <v>1200.0624344912071</v>
      </c>
      <c r="G50" s="242"/>
      <c r="H50" s="241"/>
      <c r="I50" s="243">
        <v>-233.84657456192403</v>
      </c>
      <c r="J50" s="241"/>
    </row>
    <row r="51" spans="2:10" s="237" customFormat="1" ht="11.25" customHeight="1">
      <c r="B51" s="485">
        <v>150</v>
      </c>
      <c r="C51" s="246" t="s">
        <v>571</v>
      </c>
      <c r="D51" s="247">
        <f>+D44+D36</f>
        <v>3347561.6803272222</v>
      </c>
      <c r="E51" s="247">
        <f>+E44+E36</f>
        <v>29982.48452840485</v>
      </c>
      <c r="F51" s="247">
        <f>+F44+F36</f>
        <v>29982.484528533951</v>
      </c>
      <c r="G51" s="247">
        <f>+G44+G36</f>
        <v>2300967.6282120701</v>
      </c>
      <c r="H51" s="248">
        <f t="shared" ref="H51:I51" si="0">+H44+H36</f>
        <v>-8044.2625819750292</v>
      </c>
      <c r="I51" s="248">
        <f t="shared" si="0"/>
        <v>-729.68816409278497</v>
      </c>
      <c r="J51" s="247"/>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7109375" style="81" customWidth="1"/>
    <col min="2" max="2" width="4.85546875" style="81" customWidth="1"/>
    <col min="3" max="3" width="44.42578125" style="81" customWidth="1"/>
    <col min="4" max="9" width="22.7109375" style="81" customWidth="1"/>
    <col min="10" max="16384" width="11.42578125" style="81"/>
  </cols>
  <sheetData>
    <row r="1" spans="1:18" ht="11.25" customHeight="1"/>
    <row r="2" spans="1:18" ht="5.25" customHeight="1"/>
    <row r="3" spans="1:18" s="1155" customFormat="1" ht="12.75" customHeight="1">
      <c r="B3" s="2108" t="s">
        <v>309</v>
      </c>
      <c r="C3" s="2108"/>
      <c r="D3" s="2108"/>
      <c r="E3" s="2108"/>
      <c r="F3" s="2108"/>
      <c r="G3" s="2108"/>
      <c r="H3" s="2108"/>
      <c r="I3" s="2108"/>
    </row>
    <row r="4" spans="1:18" ht="5.25" customHeight="1"/>
    <row r="5" spans="1:18" s="196" customFormat="1" ht="15.75">
      <c r="A5" s="194"/>
      <c r="B5" s="1146" t="s">
        <v>976</v>
      </c>
    </row>
    <row r="6" spans="1:18" s="196" customFormat="1" ht="11.25" customHeight="1">
      <c r="A6" s="194"/>
      <c r="B6" s="195"/>
    </row>
    <row r="7" spans="1:18" s="196" customFormat="1" ht="33.75" customHeight="1">
      <c r="A7" s="194"/>
      <c r="B7" s="2196" t="s">
        <v>2751</v>
      </c>
      <c r="C7" s="2196"/>
      <c r="D7" s="2196"/>
      <c r="E7" s="2196"/>
      <c r="F7" s="2196"/>
      <c r="G7" s="2196"/>
      <c r="H7" s="2196"/>
      <c r="I7" s="2196"/>
      <c r="J7" s="167"/>
      <c r="K7" s="167"/>
      <c r="L7" s="167"/>
      <c r="M7" s="167"/>
      <c r="N7" s="167"/>
      <c r="O7" s="167"/>
      <c r="P7" s="167"/>
      <c r="Q7" s="167"/>
      <c r="R7" s="167"/>
    </row>
    <row r="8" spans="1:18" s="196" customFormat="1" ht="11.25" customHeight="1">
      <c r="A8" s="194"/>
      <c r="B8" s="1412"/>
      <c r="C8" s="1412"/>
      <c r="D8" s="1412"/>
      <c r="E8" s="1412"/>
      <c r="F8" s="1412"/>
      <c r="G8" s="1412"/>
      <c r="H8" s="1412"/>
      <c r="I8" s="1412"/>
      <c r="J8" s="167"/>
      <c r="K8" s="167"/>
      <c r="L8" s="167"/>
      <c r="M8" s="167"/>
      <c r="N8" s="167"/>
      <c r="O8" s="167"/>
      <c r="P8" s="167"/>
      <c r="Q8" s="167"/>
      <c r="R8" s="167"/>
    </row>
    <row r="9" spans="1:18" ht="11.25" customHeight="1"/>
    <row r="10" spans="1:18" ht="11.25" customHeight="1">
      <c r="B10" s="2167" t="s">
        <v>27</v>
      </c>
      <c r="C10" s="2168"/>
      <c r="D10" s="1451" t="s">
        <v>321</v>
      </c>
      <c r="E10" s="1451" t="s">
        <v>323</v>
      </c>
      <c r="F10" s="1451" t="s">
        <v>325</v>
      </c>
      <c r="G10" s="1451" t="s">
        <v>327</v>
      </c>
      <c r="H10" s="1451" t="s">
        <v>332</v>
      </c>
      <c r="I10" s="1451" t="s">
        <v>339</v>
      </c>
    </row>
    <row r="11" spans="1:18" s="1150" customFormat="1" ht="11.25" customHeight="1">
      <c r="B11" s="1147"/>
      <c r="C11" s="1147"/>
      <c r="D11" s="2197" t="s">
        <v>977</v>
      </c>
      <c r="E11" s="2197"/>
      <c r="F11" s="2197"/>
      <c r="G11" s="2197"/>
      <c r="H11" s="1148"/>
      <c r="I11" s="1149" t="s">
        <v>978</v>
      </c>
    </row>
    <row r="12" spans="1:18" s="1150" customFormat="1" ht="11.25" customHeight="1">
      <c r="B12" s="1147"/>
      <c r="C12" s="1147"/>
      <c r="D12" s="2198"/>
      <c r="E12" s="2197" t="s">
        <v>979</v>
      </c>
      <c r="F12" s="2197"/>
      <c r="G12" s="1149" t="s">
        <v>980</v>
      </c>
      <c r="H12" s="1151" t="s">
        <v>981</v>
      </c>
      <c r="I12" s="1151" t="s">
        <v>982</v>
      </c>
    </row>
    <row r="13" spans="1:18" ht="11.25" customHeight="1">
      <c r="B13" s="257" t="s">
        <v>315</v>
      </c>
      <c r="C13" s="197"/>
      <c r="D13" s="2198"/>
      <c r="E13" s="528"/>
      <c r="F13" s="211" t="s">
        <v>983</v>
      </c>
      <c r="G13" s="211" t="s">
        <v>984</v>
      </c>
      <c r="H13" s="211" t="s">
        <v>985</v>
      </c>
      <c r="I13" s="212" t="s">
        <v>986</v>
      </c>
    </row>
    <row r="14" spans="1:18" ht="11.25" customHeight="1">
      <c r="B14" s="529" t="s">
        <v>896</v>
      </c>
      <c r="C14" s="530" t="s">
        <v>987</v>
      </c>
      <c r="D14" s="531">
        <v>57920.696414999999</v>
      </c>
      <c r="E14" s="531">
        <v>744.757654</v>
      </c>
      <c r="F14" s="531">
        <v>744.757654</v>
      </c>
      <c r="G14" s="531">
        <v>57920.696414999999</v>
      </c>
      <c r="H14" s="532">
        <v>-121.102502</v>
      </c>
      <c r="I14" s="531"/>
    </row>
    <row r="15" spans="1:18" ht="11.25" customHeight="1">
      <c r="B15" s="490" t="s">
        <v>898</v>
      </c>
      <c r="C15" s="198" t="s">
        <v>988</v>
      </c>
      <c r="D15" s="224">
        <v>21213.777591999999</v>
      </c>
      <c r="E15" s="224">
        <v>1956.841584</v>
      </c>
      <c r="F15" s="224">
        <v>1956.841584</v>
      </c>
      <c r="G15" s="224">
        <v>21213.777591999999</v>
      </c>
      <c r="H15" s="225">
        <v>-204.404776</v>
      </c>
      <c r="I15" s="199"/>
    </row>
    <row r="16" spans="1:18" ht="11.25" customHeight="1">
      <c r="B16" s="490" t="s">
        <v>900</v>
      </c>
      <c r="C16" s="198" t="s">
        <v>989</v>
      </c>
      <c r="D16" s="224">
        <v>76941.404523000005</v>
      </c>
      <c r="E16" s="224">
        <v>503.308696</v>
      </c>
      <c r="F16" s="224">
        <v>503.308696</v>
      </c>
      <c r="G16" s="224">
        <v>76941.404523000005</v>
      </c>
      <c r="H16" s="225">
        <v>-303.56751100000002</v>
      </c>
      <c r="I16" s="199"/>
    </row>
    <row r="17" spans="2:9" ht="11.25" customHeight="1">
      <c r="B17" s="490" t="s">
        <v>902</v>
      </c>
      <c r="C17" s="198" t="s">
        <v>990</v>
      </c>
      <c r="D17" s="224">
        <v>57721.698564999999</v>
      </c>
      <c r="E17" s="224">
        <v>1528.000785</v>
      </c>
      <c r="F17" s="224">
        <v>1528.000785</v>
      </c>
      <c r="G17" s="224">
        <v>57613.977364999999</v>
      </c>
      <c r="H17" s="225">
        <v>-890.35467900000003</v>
      </c>
      <c r="I17" s="199"/>
    </row>
    <row r="18" spans="2:9" ht="11.25" customHeight="1">
      <c r="B18" s="490" t="s">
        <v>904</v>
      </c>
      <c r="C18" s="198" t="s">
        <v>991</v>
      </c>
      <c r="D18" s="224">
        <v>3631.956001</v>
      </c>
      <c r="E18" s="224">
        <v>203.07459900000001</v>
      </c>
      <c r="F18" s="224">
        <v>203.07459900000001</v>
      </c>
      <c r="G18" s="224">
        <v>3492.713201</v>
      </c>
      <c r="H18" s="225">
        <v>-188.72626299999999</v>
      </c>
      <c r="I18" s="199"/>
    </row>
    <row r="19" spans="2:9" ht="11.25" customHeight="1">
      <c r="B19" s="490" t="s">
        <v>906</v>
      </c>
      <c r="C19" s="198" t="s">
        <v>992</v>
      </c>
      <c r="D19" s="224">
        <v>94780.138898999998</v>
      </c>
      <c r="E19" s="224">
        <v>2192.799317</v>
      </c>
      <c r="F19" s="224">
        <v>2192.799317</v>
      </c>
      <c r="G19" s="224">
        <v>94763.517598999999</v>
      </c>
      <c r="H19" s="225">
        <v>-906.87748999999997</v>
      </c>
      <c r="I19" s="199"/>
    </row>
    <row r="20" spans="2:9" ht="11.25" customHeight="1">
      <c r="B20" s="490" t="s">
        <v>908</v>
      </c>
      <c r="C20" s="198" t="s">
        <v>993</v>
      </c>
      <c r="D20" s="224">
        <v>62127.461726000001</v>
      </c>
      <c r="E20" s="224">
        <v>2728.7957510000001</v>
      </c>
      <c r="F20" s="224">
        <v>2728.7957510000001</v>
      </c>
      <c r="G20" s="224">
        <v>62127.461726000001</v>
      </c>
      <c r="H20" s="225">
        <v>-575.78431799999998</v>
      </c>
      <c r="I20" s="199"/>
    </row>
    <row r="21" spans="2:9" ht="11.25" customHeight="1">
      <c r="B21" s="490" t="s">
        <v>910</v>
      </c>
      <c r="C21" s="198" t="s">
        <v>994</v>
      </c>
      <c r="D21" s="224">
        <v>76494.893605999998</v>
      </c>
      <c r="E21" s="224">
        <v>2176.5672869999999</v>
      </c>
      <c r="F21" s="224">
        <v>2176.5672869999999</v>
      </c>
      <c r="G21" s="224">
        <v>76489.555605999994</v>
      </c>
      <c r="H21" s="225">
        <v>-935.82658100000003</v>
      </c>
      <c r="I21" s="199"/>
    </row>
    <row r="22" spans="2:9" ht="11.25" customHeight="1">
      <c r="B22" s="490" t="s">
        <v>912</v>
      </c>
      <c r="C22" s="198" t="s">
        <v>995</v>
      </c>
      <c r="D22" s="224">
        <v>10303.962899</v>
      </c>
      <c r="E22" s="224">
        <v>169.680803</v>
      </c>
      <c r="F22" s="224">
        <v>169.680803</v>
      </c>
      <c r="G22" s="224">
        <v>10303.962899</v>
      </c>
      <c r="H22" s="225">
        <v>-79.304344999999998</v>
      </c>
      <c r="I22" s="199"/>
    </row>
    <row r="23" spans="2:9" ht="11.25" customHeight="1">
      <c r="B23" s="490" t="s">
        <v>943</v>
      </c>
      <c r="C23" s="198" t="s">
        <v>996</v>
      </c>
      <c r="D23" s="224">
        <v>32286.295547999998</v>
      </c>
      <c r="E23" s="224">
        <v>827.60907799999995</v>
      </c>
      <c r="F23" s="224">
        <v>827.60907799999995</v>
      </c>
      <c r="G23" s="224">
        <v>32286.295547999998</v>
      </c>
      <c r="H23" s="225">
        <v>-223.00269</v>
      </c>
      <c r="I23" s="199"/>
    </row>
    <row r="24" spans="2:9" ht="11.25" customHeight="1">
      <c r="B24" s="490" t="s">
        <v>944</v>
      </c>
      <c r="C24" s="198" t="s">
        <v>997</v>
      </c>
      <c r="D24" s="224">
        <v>244813.84283499999</v>
      </c>
      <c r="E24" s="224">
        <v>2773.0835400000001</v>
      </c>
      <c r="F24" s="224">
        <v>2773.0835400000001</v>
      </c>
      <c r="G24" s="224">
        <v>244685.946765</v>
      </c>
      <c r="H24" s="225">
        <v>-877.100458</v>
      </c>
      <c r="I24" s="199"/>
    </row>
    <row r="25" spans="2:9" ht="11.25" customHeight="1">
      <c r="B25" s="490" t="s">
        <v>945</v>
      </c>
      <c r="C25" s="200" t="s">
        <v>998</v>
      </c>
      <c r="D25" s="224"/>
      <c r="E25" s="224"/>
      <c r="F25" s="224"/>
      <c r="G25" s="224"/>
      <c r="H25" s="225"/>
      <c r="I25" s="199"/>
    </row>
    <row r="26" spans="2:9" ht="11.25" customHeight="1">
      <c r="B26" s="490" t="s">
        <v>946</v>
      </c>
      <c r="C26" s="198" t="s">
        <v>999</v>
      </c>
      <c r="D26" s="224">
        <v>88374.581627000007</v>
      </c>
      <c r="E26" s="224">
        <v>1290.766337</v>
      </c>
      <c r="F26" s="224">
        <v>1290.766337</v>
      </c>
      <c r="G26" s="224">
        <v>88361.208146999998</v>
      </c>
      <c r="H26" s="225">
        <v>-710.978341</v>
      </c>
      <c r="I26" s="199"/>
    </row>
    <row r="27" spans="2:9" ht="11.25" customHeight="1">
      <c r="B27" s="490" t="s">
        <v>947</v>
      </c>
      <c r="C27" s="198" t="s">
        <v>1000</v>
      </c>
      <c r="D27" s="224">
        <v>33151.025128000001</v>
      </c>
      <c r="E27" s="224">
        <v>330.33149800000001</v>
      </c>
      <c r="F27" s="224">
        <v>330.33149800000001</v>
      </c>
      <c r="G27" s="224">
        <v>33151.025128000001</v>
      </c>
      <c r="H27" s="225">
        <v>-217.085375</v>
      </c>
      <c r="I27" s="199"/>
    </row>
    <row r="28" spans="2:9" ht="11.25" customHeight="1">
      <c r="B28" s="490" t="s">
        <v>948</v>
      </c>
      <c r="C28" s="198" t="s">
        <v>1001</v>
      </c>
      <c r="D28" s="224">
        <v>55.868059000000002</v>
      </c>
      <c r="E28" s="224"/>
      <c r="F28" s="224"/>
      <c r="G28" s="224">
        <v>55.868059000000002</v>
      </c>
      <c r="H28" s="225"/>
      <c r="I28" s="199"/>
    </row>
    <row r="29" spans="2:9" ht="11.25" customHeight="1">
      <c r="B29" s="490" t="s">
        <v>950</v>
      </c>
      <c r="C29" s="198" t="s">
        <v>1002</v>
      </c>
      <c r="D29" s="224">
        <v>2599.9255699999999</v>
      </c>
      <c r="E29" s="224">
        <v>118.199834</v>
      </c>
      <c r="F29" s="224">
        <v>118.199834</v>
      </c>
      <c r="G29" s="224">
        <v>2592.9062899999999</v>
      </c>
      <c r="H29" s="225">
        <v>-31.793980000000001</v>
      </c>
      <c r="I29" s="199"/>
    </row>
    <row r="30" spans="2:9" ht="11.25" customHeight="1">
      <c r="B30" s="490" t="s">
        <v>951</v>
      </c>
      <c r="C30" s="198" t="s">
        <v>1003</v>
      </c>
      <c r="D30" s="224">
        <v>17305.437387999998</v>
      </c>
      <c r="E30" s="224">
        <v>35.854128000000003</v>
      </c>
      <c r="F30" s="224">
        <v>35.854128000000003</v>
      </c>
      <c r="G30" s="224">
        <v>17305.437387999998</v>
      </c>
      <c r="H30" s="225">
        <v>-40.555844999999998</v>
      </c>
      <c r="I30" s="199"/>
    </row>
    <row r="31" spans="2:9" ht="11.25" customHeight="1">
      <c r="B31" s="490" t="s">
        <v>952</v>
      </c>
      <c r="C31" s="198" t="s">
        <v>1004</v>
      </c>
      <c r="D31" s="224">
        <v>3163.8531160000002</v>
      </c>
      <c r="E31" s="224">
        <v>41.828682999999998</v>
      </c>
      <c r="F31" s="224">
        <v>41.828682999999998</v>
      </c>
      <c r="G31" s="224">
        <v>3163.8531160000002</v>
      </c>
      <c r="H31" s="225">
        <v>-26.038211</v>
      </c>
      <c r="I31" s="199"/>
    </row>
    <row r="32" spans="2:9" ht="11.25" customHeight="1">
      <c r="B32" s="1646" t="s">
        <v>953</v>
      </c>
      <c r="C32" s="1647" t="s">
        <v>1005</v>
      </c>
      <c r="D32" s="1648">
        <v>1671.744819</v>
      </c>
      <c r="E32" s="1648">
        <v>46.642932000000002</v>
      </c>
      <c r="F32" s="1648">
        <v>46.642932000000002</v>
      </c>
      <c r="G32" s="1648">
        <v>1665.004019</v>
      </c>
      <c r="H32" s="45">
        <v>-25.133348999999999</v>
      </c>
      <c r="I32" s="1648"/>
    </row>
    <row r="33" spans="2:9" ht="11.25" customHeight="1">
      <c r="B33" s="842" t="s">
        <v>954</v>
      </c>
      <c r="C33" s="843" t="s">
        <v>571</v>
      </c>
      <c r="D33" s="791">
        <v>884558.56431699998</v>
      </c>
      <c r="E33" s="791">
        <v>17668.142505</v>
      </c>
      <c r="F33" s="791">
        <v>17668.142505</v>
      </c>
      <c r="G33" s="791">
        <v>884134.61138699995</v>
      </c>
      <c r="H33" s="791">
        <v>-6357.6625270000004</v>
      </c>
      <c r="I33" s="844"/>
    </row>
    <row r="34" spans="2:9" ht="11.25" customHeight="1"/>
    <row r="35" spans="2:9" ht="11.25" customHeight="1"/>
    <row r="36" spans="2:9" ht="11.25" customHeight="1"/>
    <row r="37" spans="2:9" ht="11.25" customHeight="1"/>
    <row r="38" spans="2:9" ht="11.25" customHeight="1">
      <c r="B38" s="2167" t="s">
        <v>316</v>
      </c>
      <c r="C38" s="2168"/>
      <c r="D38" s="1451" t="s">
        <v>321</v>
      </c>
      <c r="E38" s="1451" t="s">
        <v>323</v>
      </c>
      <c r="F38" s="1451" t="s">
        <v>325</v>
      </c>
      <c r="G38" s="1451" t="s">
        <v>327</v>
      </c>
      <c r="H38" s="1451" t="s">
        <v>332</v>
      </c>
      <c r="I38" s="1451" t="s">
        <v>339</v>
      </c>
    </row>
    <row r="39" spans="2:9" s="1150" customFormat="1" ht="11.25" customHeight="1">
      <c r="B39" s="1147"/>
      <c r="C39" s="1147"/>
      <c r="D39" s="2197" t="s">
        <v>977</v>
      </c>
      <c r="E39" s="2197"/>
      <c r="F39" s="2197"/>
      <c r="G39" s="2197"/>
      <c r="H39" s="1148"/>
      <c r="I39" s="1149" t="s">
        <v>978</v>
      </c>
    </row>
    <row r="40" spans="2:9" s="1150" customFormat="1" ht="11.25" customHeight="1">
      <c r="B40" s="1147"/>
      <c r="C40" s="1147"/>
      <c r="D40" s="2198"/>
      <c r="E40" s="2197" t="s">
        <v>979</v>
      </c>
      <c r="F40" s="2197"/>
      <c r="G40" s="1149" t="s">
        <v>980</v>
      </c>
      <c r="H40" s="1151" t="s">
        <v>981</v>
      </c>
      <c r="I40" s="1151" t="s">
        <v>982</v>
      </c>
    </row>
    <row r="41" spans="2:9" ht="11.25" customHeight="1">
      <c r="B41" s="257" t="s">
        <v>315</v>
      </c>
      <c r="C41" s="197"/>
      <c r="D41" s="2198"/>
      <c r="E41" s="528"/>
      <c r="F41" s="211" t="s">
        <v>983</v>
      </c>
      <c r="G41" s="211" t="s">
        <v>984</v>
      </c>
      <c r="H41" s="211" t="s">
        <v>985</v>
      </c>
      <c r="I41" s="212" t="s">
        <v>986</v>
      </c>
    </row>
    <row r="42" spans="2:9" ht="11.25" customHeight="1">
      <c r="B42" s="529" t="s">
        <v>896</v>
      </c>
      <c r="C42" s="530" t="s">
        <v>987</v>
      </c>
      <c r="D42" s="531">
        <v>54314.011499</v>
      </c>
      <c r="E42" s="531">
        <v>684.78793900000005</v>
      </c>
      <c r="F42" s="531">
        <v>684.78793900000005</v>
      </c>
      <c r="G42" s="531">
        <v>54314.011499</v>
      </c>
      <c r="H42" s="532">
        <v>-103.422172</v>
      </c>
      <c r="I42" s="531"/>
    </row>
    <row r="43" spans="2:9" ht="11.25" customHeight="1">
      <c r="B43" s="490" t="s">
        <v>898</v>
      </c>
      <c r="C43" s="198" t="s">
        <v>988</v>
      </c>
      <c r="D43" s="224">
        <v>19758.817504999999</v>
      </c>
      <c r="E43" s="224">
        <v>3412.5306009999999</v>
      </c>
      <c r="F43" s="224">
        <v>3412.5306009999999</v>
      </c>
      <c r="G43" s="224">
        <v>19758.817504999999</v>
      </c>
      <c r="H43" s="225">
        <v>-268.04095100000001</v>
      </c>
      <c r="I43" s="199"/>
    </row>
    <row r="44" spans="2:9" ht="11.25" customHeight="1">
      <c r="B44" s="490" t="s">
        <v>900</v>
      </c>
      <c r="C44" s="198" t="s">
        <v>989</v>
      </c>
      <c r="D44" s="224">
        <v>73711.925816000003</v>
      </c>
      <c r="E44" s="224">
        <v>442.16132099999999</v>
      </c>
      <c r="F44" s="224">
        <v>442.16132099999999</v>
      </c>
      <c r="G44" s="224">
        <v>73711.925816000003</v>
      </c>
      <c r="H44" s="225">
        <v>-286.72807999999998</v>
      </c>
      <c r="I44" s="199"/>
    </row>
    <row r="45" spans="2:9" ht="11.25" customHeight="1">
      <c r="B45" s="490" t="s">
        <v>902</v>
      </c>
      <c r="C45" s="198" t="s">
        <v>990</v>
      </c>
      <c r="D45" s="224">
        <v>57994.136213999998</v>
      </c>
      <c r="E45" s="224">
        <v>1423.3522359999999</v>
      </c>
      <c r="F45" s="224">
        <v>1423.3522359999999</v>
      </c>
      <c r="G45" s="224">
        <v>57981.697414000002</v>
      </c>
      <c r="H45" s="225">
        <v>-805.98755200000005</v>
      </c>
      <c r="I45" s="199"/>
    </row>
    <row r="46" spans="2:9" ht="11.25" customHeight="1">
      <c r="B46" s="490" t="s">
        <v>904</v>
      </c>
      <c r="C46" s="198" t="s">
        <v>991</v>
      </c>
      <c r="D46" s="224">
        <v>3077.7735389999998</v>
      </c>
      <c r="E46" s="224">
        <v>188.64978400000001</v>
      </c>
      <c r="F46" s="224">
        <v>188.64978400000001</v>
      </c>
      <c r="G46" s="224">
        <v>2935.6147390000001</v>
      </c>
      <c r="H46" s="225">
        <v>-182.56941499999999</v>
      </c>
      <c r="I46" s="199"/>
    </row>
    <row r="47" spans="2:9" ht="11.25" customHeight="1">
      <c r="B47" s="490" t="s">
        <v>906</v>
      </c>
      <c r="C47" s="198" t="s">
        <v>992</v>
      </c>
      <c r="D47" s="224">
        <v>93209.492301000006</v>
      </c>
      <c r="E47" s="224">
        <v>1899.84512</v>
      </c>
      <c r="F47" s="224">
        <v>1899.84512</v>
      </c>
      <c r="G47" s="224">
        <v>93192.861340999996</v>
      </c>
      <c r="H47" s="225">
        <v>-756.86766999999998</v>
      </c>
      <c r="I47" s="199"/>
    </row>
    <row r="48" spans="2:9" ht="11.25" customHeight="1">
      <c r="B48" s="490" t="s">
        <v>908</v>
      </c>
      <c r="C48" s="198" t="s">
        <v>993</v>
      </c>
      <c r="D48" s="224">
        <v>57950.531390999997</v>
      </c>
      <c r="E48" s="224">
        <v>1442.4284990000001</v>
      </c>
      <c r="F48" s="224">
        <v>1442.4284990000001</v>
      </c>
      <c r="G48" s="224">
        <v>57950.531390999997</v>
      </c>
      <c r="H48" s="225">
        <v>-551.81845099999998</v>
      </c>
      <c r="I48" s="199"/>
    </row>
    <row r="49" spans="2:9" ht="11.25" customHeight="1">
      <c r="B49" s="490" t="s">
        <v>910</v>
      </c>
      <c r="C49" s="198" t="s">
        <v>994</v>
      </c>
      <c r="D49" s="224">
        <v>73258.545503000001</v>
      </c>
      <c r="E49" s="224">
        <v>3464.2549429999999</v>
      </c>
      <c r="F49" s="224">
        <v>3464.2549429999999</v>
      </c>
      <c r="G49" s="224">
        <v>73252.473962999997</v>
      </c>
      <c r="H49" s="225">
        <v>-1522.902562</v>
      </c>
      <c r="I49" s="199"/>
    </row>
    <row r="50" spans="2:9" ht="11.25" customHeight="1">
      <c r="B50" s="490" t="s">
        <v>912</v>
      </c>
      <c r="C50" s="198" t="s">
        <v>995</v>
      </c>
      <c r="D50" s="224">
        <v>10160.389094</v>
      </c>
      <c r="E50" s="224">
        <v>147.04916800000001</v>
      </c>
      <c r="F50" s="224">
        <v>147.04916800000001</v>
      </c>
      <c r="G50" s="224">
        <v>10160.389094</v>
      </c>
      <c r="H50" s="225">
        <v>-83.066158999999999</v>
      </c>
      <c r="I50" s="199"/>
    </row>
    <row r="51" spans="2:9" ht="11.25" customHeight="1">
      <c r="B51" s="490" t="s">
        <v>943</v>
      </c>
      <c r="C51" s="198" t="s">
        <v>996</v>
      </c>
      <c r="D51" s="224">
        <v>28214.182922</v>
      </c>
      <c r="E51" s="224">
        <v>1609.5671950000001</v>
      </c>
      <c r="F51" s="224">
        <v>1609.5671950000001</v>
      </c>
      <c r="G51" s="224">
        <v>28214.182922</v>
      </c>
      <c r="H51" s="225">
        <v>-328.39716099999998</v>
      </c>
      <c r="I51" s="199"/>
    </row>
    <row r="52" spans="2:9" ht="11.25" customHeight="1">
      <c r="B52" s="490" t="s">
        <v>944</v>
      </c>
      <c r="C52" s="198" t="s">
        <v>997</v>
      </c>
      <c r="D52" s="224">
        <v>244972.093571</v>
      </c>
      <c r="E52" s="224">
        <v>4457.9396740000002</v>
      </c>
      <c r="F52" s="224">
        <v>4457.9396740000002</v>
      </c>
      <c r="G52" s="224">
        <v>244866.94283099999</v>
      </c>
      <c r="H52" s="225">
        <v>-826.17410700000005</v>
      </c>
      <c r="I52" s="199"/>
    </row>
    <row r="53" spans="2:9" ht="11.25" customHeight="1">
      <c r="B53" s="490" t="s">
        <v>945</v>
      </c>
      <c r="C53" s="200" t="s">
        <v>998</v>
      </c>
      <c r="D53" s="224"/>
      <c r="E53" s="224"/>
      <c r="F53" s="224"/>
      <c r="G53" s="224"/>
      <c r="H53" s="225"/>
      <c r="I53" s="199"/>
    </row>
    <row r="54" spans="2:9" ht="11.25" customHeight="1">
      <c r="B54" s="490" t="s">
        <v>946</v>
      </c>
      <c r="C54" s="198" t="s">
        <v>999</v>
      </c>
      <c r="D54" s="224">
        <v>85840.344146000003</v>
      </c>
      <c r="E54" s="224">
        <v>989.41555100000005</v>
      </c>
      <c r="F54" s="224">
        <v>989.41555100000005</v>
      </c>
      <c r="G54" s="224">
        <v>85830.389295999994</v>
      </c>
      <c r="H54" s="225">
        <v>-664.06008099999997</v>
      </c>
      <c r="I54" s="199"/>
    </row>
    <row r="55" spans="2:9" ht="11.25" customHeight="1">
      <c r="B55" s="490" t="s">
        <v>947</v>
      </c>
      <c r="C55" s="198" t="s">
        <v>1000</v>
      </c>
      <c r="D55" s="224">
        <v>32168.722398999998</v>
      </c>
      <c r="E55" s="224">
        <v>129.51101800000001</v>
      </c>
      <c r="F55" s="224">
        <v>129.51101800000001</v>
      </c>
      <c r="G55" s="224">
        <v>32168.722398999998</v>
      </c>
      <c r="H55" s="225">
        <v>-132.446415</v>
      </c>
      <c r="I55" s="199"/>
    </row>
    <row r="56" spans="2:9" ht="11.25" customHeight="1">
      <c r="B56" s="490" t="s">
        <v>948</v>
      </c>
      <c r="C56" s="198" t="s">
        <v>1001</v>
      </c>
      <c r="D56" s="224">
        <v>54.262535999999997</v>
      </c>
      <c r="E56" s="224"/>
      <c r="F56" s="224"/>
      <c r="G56" s="224">
        <v>54.262535999999997</v>
      </c>
      <c r="H56" s="225"/>
      <c r="I56" s="199"/>
    </row>
    <row r="57" spans="2:9" ht="11.25" customHeight="1">
      <c r="B57" s="490" t="s">
        <v>950</v>
      </c>
      <c r="C57" s="198" t="s">
        <v>1002</v>
      </c>
      <c r="D57" s="224">
        <v>2524.5217170000001</v>
      </c>
      <c r="E57" s="224">
        <v>115.86192200000001</v>
      </c>
      <c r="F57" s="224">
        <v>115.86192200000001</v>
      </c>
      <c r="G57" s="224">
        <v>2524.5217170000001</v>
      </c>
      <c r="H57" s="225">
        <v>-32.143844000000001</v>
      </c>
      <c r="I57" s="199"/>
    </row>
    <row r="58" spans="2:9" ht="11.25" customHeight="1">
      <c r="B58" s="490" t="s">
        <v>951</v>
      </c>
      <c r="C58" s="198" t="s">
        <v>1003</v>
      </c>
      <c r="D58" s="224">
        <v>16645.596784000001</v>
      </c>
      <c r="E58" s="224">
        <v>38.118561999999997</v>
      </c>
      <c r="F58" s="224">
        <v>38.118561999999997</v>
      </c>
      <c r="G58" s="224">
        <v>16645.596784000001</v>
      </c>
      <c r="H58" s="225">
        <v>-43.051578999999997</v>
      </c>
      <c r="I58" s="199"/>
    </row>
    <row r="59" spans="2:9" ht="11.25" customHeight="1">
      <c r="B59" s="490" t="s">
        <v>952</v>
      </c>
      <c r="C59" s="198" t="s">
        <v>1004</v>
      </c>
      <c r="D59" s="224">
        <v>2904.6218429999999</v>
      </c>
      <c r="E59" s="224">
        <v>48.476393000000002</v>
      </c>
      <c r="F59" s="224">
        <v>48.476393000000002</v>
      </c>
      <c r="G59" s="224">
        <v>2904.6218429999999</v>
      </c>
      <c r="H59" s="225">
        <v>-26.922615</v>
      </c>
      <c r="I59" s="199"/>
    </row>
    <row r="60" spans="2:9" ht="11.25" customHeight="1">
      <c r="B60" s="1646" t="s">
        <v>953</v>
      </c>
      <c r="C60" s="1647" t="s">
        <v>1005</v>
      </c>
      <c r="D60" s="1648">
        <v>1876.5170250000001</v>
      </c>
      <c r="E60" s="1648">
        <v>97.025979000000007</v>
      </c>
      <c r="F60" s="1648">
        <v>97.025979000000007</v>
      </c>
      <c r="G60" s="1648">
        <v>1869.3752449999999</v>
      </c>
      <c r="H60" s="45">
        <v>-36.14564</v>
      </c>
      <c r="I60" s="1648"/>
    </row>
    <row r="61" spans="2:9" ht="11.25" customHeight="1">
      <c r="B61" s="842" t="s">
        <v>954</v>
      </c>
      <c r="C61" s="843" t="s">
        <v>571</v>
      </c>
      <c r="D61" s="791">
        <v>858636.48580499995</v>
      </c>
      <c r="E61" s="791">
        <v>20590.975903999999</v>
      </c>
      <c r="F61" s="791">
        <v>20590.975903999999</v>
      </c>
      <c r="G61" s="791">
        <v>858336.93833499996</v>
      </c>
      <c r="H61" s="791">
        <v>-6650.7823920000001</v>
      </c>
      <c r="I61" s="844"/>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zoomScaleNormal="10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2108" t="s">
        <v>309</v>
      </c>
      <c r="C3" s="2108"/>
      <c r="D3" s="2108"/>
      <c r="E3" s="2108"/>
      <c r="F3" s="2108"/>
      <c r="G3" s="2108"/>
      <c r="H3" s="2108"/>
      <c r="I3" s="2108"/>
      <c r="J3" s="2108"/>
      <c r="K3" s="2108"/>
      <c r="L3" s="266"/>
    </row>
    <row r="4" spans="1:16" s="10" customFormat="1" ht="5.25" customHeight="1">
      <c r="A4" s="7"/>
      <c r="B4" s="7"/>
      <c r="C4" s="7"/>
      <c r="D4" s="8"/>
      <c r="E4" s="8"/>
      <c r="F4" s="9"/>
      <c r="G4" s="9"/>
      <c r="H4" s="9"/>
      <c r="I4" s="9"/>
      <c r="J4" s="9"/>
      <c r="K4" s="9"/>
      <c r="L4" s="9"/>
      <c r="N4" s="7"/>
      <c r="O4" s="7"/>
      <c r="P4" s="7"/>
    </row>
    <row r="5" spans="1:16" s="6" customFormat="1" ht="15.75" customHeight="1">
      <c r="A5" s="13"/>
      <c r="B5" s="1139" t="s">
        <v>1006</v>
      </c>
    </row>
    <row r="6" spans="1:16" ht="11.25" customHeight="1"/>
    <row r="7" spans="1:16" s="3" customFormat="1" ht="22.5" customHeight="1">
      <c r="B7" s="2205" t="s">
        <v>2737</v>
      </c>
      <c r="C7" s="2205"/>
      <c r="D7" s="2205"/>
      <c r="E7" s="2205"/>
      <c r="F7" s="2205"/>
    </row>
    <row r="8" spans="1:16" s="3" customFormat="1" ht="11.25" customHeight="1">
      <c r="B8" s="2169"/>
      <c r="C8" s="2169"/>
      <c r="D8" s="2169"/>
      <c r="E8" s="2169"/>
      <c r="F8" s="2169"/>
    </row>
    <row r="9" spans="1:16" s="3" customFormat="1" ht="11.25" customHeight="1">
      <c r="B9" s="2169"/>
      <c r="C9" s="2169"/>
      <c r="D9" s="2169"/>
      <c r="E9" s="2169"/>
      <c r="F9" s="2169"/>
    </row>
    <row r="10" spans="1:16" s="3" customFormat="1" ht="11.25" customHeight="1">
      <c r="B10" s="2167" t="s">
        <v>27</v>
      </c>
      <c r="C10" s="2168"/>
      <c r="D10" s="201"/>
      <c r="E10" s="1251" t="s">
        <v>321</v>
      </c>
      <c r="F10" s="1251" t="s">
        <v>323</v>
      </c>
    </row>
    <row r="11" spans="1:16" s="3" customFormat="1" ht="11.25" customHeight="1">
      <c r="B11" s="2204"/>
      <c r="C11" s="2204"/>
      <c r="E11" s="2187" t="s">
        <v>1007</v>
      </c>
      <c r="F11" s="2185"/>
      <c r="I11" s="202"/>
      <c r="J11" s="203"/>
    </row>
    <row r="12" spans="1:16" s="3" customFormat="1" ht="11.25" customHeight="1">
      <c r="B12" s="2199" t="s">
        <v>315</v>
      </c>
      <c r="C12" s="2200"/>
      <c r="D12" s="258"/>
      <c r="E12" s="846" t="s">
        <v>1008</v>
      </c>
      <c r="F12" s="846" t="s">
        <v>978</v>
      </c>
      <c r="I12" s="202"/>
      <c r="J12" s="203"/>
    </row>
    <row r="13" spans="1:16" s="3" customFormat="1" ht="11.25" customHeight="1">
      <c r="B13" s="533">
        <v>1</v>
      </c>
      <c r="C13" s="2203" t="s">
        <v>1009</v>
      </c>
      <c r="D13" s="2203"/>
      <c r="E13" s="45"/>
      <c r="F13" s="45"/>
      <c r="I13" s="203"/>
      <c r="J13" s="203"/>
    </row>
    <row r="14" spans="1:16" s="3" customFormat="1" ht="11.25" customHeight="1">
      <c r="B14" s="206">
        <v>2</v>
      </c>
      <c r="C14" s="2147" t="s">
        <v>1010</v>
      </c>
      <c r="D14" s="2147"/>
      <c r="E14" s="45">
        <v>2616.0828015000002</v>
      </c>
      <c r="F14" s="45"/>
      <c r="I14" s="202"/>
      <c r="J14" s="203"/>
    </row>
    <row r="15" spans="1:16" s="3" customFormat="1" ht="11.25" customHeight="1">
      <c r="B15" s="206">
        <v>3</v>
      </c>
      <c r="C15" s="2201" t="s">
        <v>1011</v>
      </c>
      <c r="D15" s="2201"/>
      <c r="E15" s="45"/>
      <c r="F15" s="45"/>
    </row>
    <row r="16" spans="1:16" s="3" customFormat="1" ht="11.25" customHeight="1">
      <c r="B16" s="206">
        <v>4</v>
      </c>
      <c r="C16" s="2201" t="s">
        <v>1012</v>
      </c>
      <c r="D16" s="2201"/>
      <c r="E16" s="45"/>
      <c r="F16" s="45"/>
    </row>
    <row r="17" spans="2:6" s="3" customFormat="1" ht="11.25" customHeight="1">
      <c r="B17" s="206">
        <v>5</v>
      </c>
      <c r="C17" s="2201" t="s">
        <v>1013</v>
      </c>
      <c r="D17" s="2201"/>
      <c r="E17" s="45">
        <v>2616.0828015000002</v>
      </c>
      <c r="F17" s="45"/>
    </row>
    <row r="18" spans="2:6" s="3" customFormat="1" ht="11.25" customHeight="1">
      <c r="B18" s="206">
        <v>6</v>
      </c>
      <c r="C18" s="2201" t="s">
        <v>1014</v>
      </c>
      <c r="D18" s="2201"/>
      <c r="E18" s="45"/>
      <c r="F18" s="45"/>
    </row>
    <row r="19" spans="2:6" s="3" customFormat="1" ht="11.25" customHeight="1">
      <c r="B19" s="206">
        <v>7</v>
      </c>
      <c r="C19" s="2201" t="s">
        <v>1015</v>
      </c>
      <c r="D19" s="2201"/>
      <c r="E19" s="45"/>
      <c r="F19" s="45"/>
    </row>
    <row r="20" spans="2:6" s="3" customFormat="1" ht="11.25" customHeight="1">
      <c r="B20" s="847">
        <v>8</v>
      </c>
      <c r="C20" s="2202" t="s">
        <v>571</v>
      </c>
      <c r="D20" s="2202"/>
      <c r="E20" s="791">
        <v>2616.0828015000002</v>
      </c>
      <c r="F20" s="791"/>
    </row>
    <row r="21" spans="2:6" s="3" customFormat="1" ht="11.25" customHeight="1">
      <c r="B21" s="172"/>
      <c r="C21" s="277"/>
      <c r="D21" s="277"/>
      <c r="E21" s="173"/>
      <c r="F21" s="173"/>
    </row>
    <row r="22" spans="2:6" s="3" customFormat="1" ht="11.25" customHeight="1">
      <c r="B22" s="172"/>
      <c r="C22" s="277"/>
      <c r="D22" s="277"/>
      <c r="E22" s="173"/>
      <c r="F22" s="173"/>
    </row>
    <row r="23" spans="2:6" s="3" customFormat="1" ht="11.25" customHeight="1">
      <c r="B23" s="2167" t="s">
        <v>316</v>
      </c>
      <c r="C23" s="2168"/>
      <c r="D23" s="201"/>
      <c r="E23" s="1251" t="s">
        <v>321</v>
      </c>
      <c r="F23" s="1251" t="s">
        <v>323</v>
      </c>
    </row>
    <row r="24" spans="2:6" s="3" customFormat="1" ht="11.25" customHeight="1">
      <c r="B24" s="2204"/>
      <c r="C24" s="2204"/>
      <c r="E24" s="2206" t="s">
        <v>1007</v>
      </c>
      <c r="F24" s="2207"/>
    </row>
    <row r="25" spans="2:6" s="3" customFormat="1" ht="11.25" customHeight="1">
      <c r="B25" s="2199" t="s">
        <v>315</v>
      </c>
      <c r="C25" s="2200"/>
      <c r="D25" s="258"/>
      <c r="E25" s="846" t="s">
        <v>1008</v>
      </c>
      <c r="F25" s="846" t="s">
        <v>978</v>
      </c>
    </row>
    <row r="26" spans="2:6" s="3" customFormat="1" ht="11.25" customHeight="1">
      <c r="B26" s="533">
        <v>1</v>
      </c>
      <c r="C26" s="2203" t="s">
        <v>1009</v>
      </c>
      <c r="D26" s="2203"/>
      <c r="E26" s="45"/>
      <c r="F26" s="45"/>
    </row>
    <row r="27" spans="2:6" s="3" customFormat="1" ht="11.25" customHeight="1">
      <c r="B27" s="206">
        <v>2</v>
      </c>
      <c r="C27" s="2147" t="s">
        <v>1010</v>
      </c>
      <c r="D27" s="2147"/>
      <c r="E27" s="45">
        <v>384.77293600199999</v>
      </c>
      <c r="F27" s="45">
        <v>-22.370519535</v>
      </c>
    </row>
    <row r="28" spans="2:6" s="3" customFormat="1" ht="11.25" customHeight="1">
      <c r="B28" s="206">
        <v>3</v>
      </c>
      <c r="C28" s="2201" t="s">
        <v>1011</v>
      </c>
      <c r="D28" s="2201"/>
      <c r="E28" s="45">
        <v>26.844623442</v>
      </c>
      <c r="F28" s="45">
        <v>-22.370519535</v>
      </c>
    </row>
    <row r="29" spans="2:6" s="3" customFormat="1" ht="11.25" customHeight="1">
      <c r="B29" s="206">
        <v>4</v>
      </c>
      <c r="C29" s="2201" t="s">
        <v>1012</v>
      </c>
      <c r="D29" s="2201"/>
      <c r="E29" s="45"/>
      <c r="F29" s="45"/>
    </row>
    <row r="30" spans="2:6" s="3" customFormat="1" ht="11.25" customHeight="1">
      <c r="B30" s="206">
        <v>5</v>
      </c>
      <c r="C30" s="2201" t="s">
        <v>1013</v>
      </c>
      <c r="D30" s="2201"/>
      <c r="E30" s="45">
        <v>357.92831255999999</v>
      </c>
      <c r="F30" s="45"/>
    </row>
    <row r="31" spans="2:6" s="3" customFormat="1" ht="11.25" customHeight="1">
      <c r="B31" s="206">
        <v>6</v>
      </c>
      <c r="C31" s="2201" t="s">
        <v>1014</v>
      </c>
      <c r="D31" s="2201"/>
      <c r="E31" s="45"/>
      <c r="F31" s="45"/>
    </row>
    <row r="32" spans="2:6" s="3" customFormat="1" ht="11.25" customHeight="1">
      <c r="B32" s="206">
        <v>7</v>
      </c>
      <c r="C32" s="2201" t="s">
        <v>1015</v>
      </c>
      <c r="D32" s="2201"/>
      <c r="E32" s="45"/>
      <c r="F32" s="45"/>
    </row>
    <row r="33" spans="2:11" s="3" customFormat="1" ht="11.25" customHeight="1">
      <c r="B33" s="847">
        <v>8</v>
      </c>
      <c r="C33" s="2202" t="s">
        <v>571</v>
      </c>
      <c r="D33" s="2202"/>
      <c r="E33" s="791">
        <v>384.77293600199999</v>
      </c>
      <c r="F33" s="791">
        <v>-22.370519535</v>
      </c>
    </row>
    <row r="34" spans="2:11" s="3" customFormat="1" ht="11.25" customHeight="1">
      <c r="B34" s="268"/>
      <c r="C34" s="268"/>
      <c r="D34" s="268"/>
      <c r="E34" s="268"/>
      <c r="F34" s="268"/>
    </row>
    <row r="35" spans="2:11" s="3" customFormat="1" ht="11.25">
      <c r="B35" s="268"/>
      <c r="C35" s="268"/>
      <c r="D35" s="268"/>
      <c r="E35" s="268"/>
      <c r="F35" s="268"/>
    </row>
    <row r="36" spans="2:11" s="3" customFormat="1" ht="11.25">
      <c r="B36" s="268"/>
      <c r="C36" s="268"/>
      <c r="D36" s="268"/>
      <c r="E36" s="268"/>
      <c r="F36" s="268"/>
    </row>
    <row r="37" spans="2:11" s="3" customFormat="1" ht="11.25">
      <c r="B37" s="268"/>
      <c r="C37" s="268"/>
      <c r="D37" s="268"/>
      <c r="E37" s="268"/>
      <c r="F37" s="268"/>
    </row>
    <row r="38" spans="2:11" s="3" customFormat="1" ht="11.25">
      <c r="B38" s="268"/>
      <c r="C38" s="268"/>
      <c r="D38" s="268"/>
      <c r="E38" s="268"/>
      <c r="F38" s="268"/>
    </row>
    <row r="39" spans="2:11" s="3" customFormat="1">
      <c r="B39" s="268"/>
      <c r="C39" s="174"/>
      <c r="D39" s="174"/>
      <c r="E39" s="174"/>
      <c r="F39" s="174"/>
      <c r="J39" s="2165"/>
      <c r="K39" s="2166"/>
    </row>
    <row r="40" spans="2:11" s="3" customFormat="1" ht="11.25"/>
  </sheetData>
  <mergeCells count="29">
    <mergeCell ref="C33:D33"/>
    <mergeCell ref="E24:F24"/>
    <mergeCell ref="C26:D26"/>
    <mergeCell ref="C27:D27"/>
    <mergeCell ref="C28:D28"/>
    <mergeCell ref="C29:D29"/>
    <mergeCell ref="B11:C11"/>
    <mergeCell ref="E11:F11"/>
    <mergeCell ref="B3:K3"/>
    <mergeCell ref="B7:F7"/>
    <mergeCell ref="B8:F8"/>
    <mergeCell ref="B9:F9"/>
    <mergeCell ref="B10:C10"/>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66" t="s">
        <v>309</v>
      </c>
      <c r="C3" s="266"/>
      <c r="D3" s="266"/>
      <c r="E3" s="266"/>
      <c r="F3" s="266"/>
      <c r="G3" s="266"/>
      <c r="H3" s="266"/>
      <c r="I3" s="266"/>
      <c r="J3" s="266"/>
      <c r="K3" s="266"/>
    </row>
    <row r="4" spans="1:21" s="10" customFormat="1" ht="5.25" customHeight="1">
      <c r="A4" s="7"/>
      <c r="B4" s="7"/>
      <c r="C4" s="8"/>
      <c r="D4" s="8"/>
      <c r="E4" s="9"/>
      <c r="F4" s="9"/>
      <c r="G4" s="9"/>
      <c r="H4" s="9"/>
      <c r="I4" s="9"/>
      <c r="J4" s="9"/>
      <c r="K4" s="9"/>
      <c r="M4" s="7"/>
      <c r="N4" s="7"/>
      <c r="O4" s="7"/>
    </row>
    <row r="5" spans="1:21" s="6" customFormat="1" ht="15.75" customHeight="1">
      <c r="A5" s="13"/>
      <c r="B5" s="2213" t="s">
        <v>1016</v>
      </c>
      <c r="C5" s="2213"/>
      <c r="D5" s="2213"/>
      <c r="E5" s="2116"/>
      <c r="F5" s="2116"/>
      <c r="G5" s="2116"/>
      <c r="H5" s="2116"/>
      <c r="I5" s="2116"/>
      <c r="J5" s="2116"/>
      <c r="K5" s="2116"/>
      <c r="L5" s="2116"/>
    </row>
    <row r="6" spans="1:21" s="6" customFormat="1" ht="11.25" customHeight="1">
      <c r="A6" s="13"/>
      <c r="B6" s="14"/>
    </row>
    <row r="7" spans="1:21" ht="33.75" customHeight="1">
      <c r="B7" s="2214" t="s">
        <v>2752</v>
      </c>
      <c r="C7" s="2214"/>
      <c r="D7" s="2214"/>
      <c r="E7" s="2214"/>
      <c r="F7" s="2214"/>
      <c r="G7" s="2214"/>
      <c r="H7" s="2214"/>
      <c r="I7" s="2214"/>
      <c r="J7" s="2214"/>
      <c r="K7" s="2214"/>
      <c r="L7" s="2214"/>
      <c r="M7" s="2214"/>
      <c r="N7" s="2214"/>
      <c r="O7" s="2214"/>
      <c r="P7" s="2214"/>
      <c r="Q7" s="2214"/>
      <c r="R7" s="2214"/>
      <c r="S7" s="2214"/>
      <c r="T7" s="2214"/>
      <c r="U7" s="2214"/>
    </row>
    <row r="8" spans="1:21" ht="11.25" customHeight="1">
      <c r="B8" s="904"/>
      <c r="C8" s="904"/>
      <c r="D8" s="904"/>
      <c r="E8" s="904"/>
      <c r="F8" s="904"/>
      <c r="G8" s="904"/>
      <c r="H8" s="904"/>
      <c r="I8" s="904"/>
      <c r="J8" s="904"/>
      <c r="K8" s="904"/>
      <c r="L8" s="904"/>
      <c r="M8" s="904"/>
      <c r="N8" s="904"/>
      <c r="O8" s="904"/>
      <c r="P8" s="904"/>
      <c r="Q8" s="904"/>
      <c r="R8" s="904"/>
      <c r="S8" s="904"/>
      <c r="T8" s="904"/>
      <c r="U8" s="904"/>
    </row>
    <row r="9" spans="1:21" ht="11.25" customHeight="1"/>
    <row r="10" spans="1:21" s="167" customFormat="1" ht="11.25" customHeight="1">
      <c r="B10" s="811" t="s">
        <v>27</v>
      </c>
      <c r="C10" s="778"/>
      <c r="D10" s="682" t="s">
        <v>321</v>
      </c>
      <c r="E10" s="682" t="s">
        <v>323</v>
      </c>
      <c r="F10" s="682" t="s">
        <v>325</v>
      </c>
      <c r="G10" s="682"/>
      <c r="H10" s="682" t="s">
        <v>327</v>
      </c>
      <c r="I10" s="682" t="s">
        <v>332</v>
      </c>
      <c r="J10" s="682" t="s">
        <v>339</v>
      </c>
      <c r="K10" s="682"/>
      <c r="L10" s="682" t="s">
        <v>341</v>
      </c>
      <c r="M10" s="682" t="s">
        <v>346</v>
      </c>
      <c r="N10" s="682" t="s">
        <v>352</v>
      </c>
      <c r="O10" s="682"/>
      <c r="P10" s="682" t="s">
        <v>375</v>
      </c>
      <c r="Q10" s="682" t="s">
        <v>399</v>
      </c>
      <c r="R10" s="682" t="s">
        <v>916</v>
      </c>
      <c r="S10" s="682" t="s">
        <v>1017</v>
      </c>
      <c r="T10" s="682" t="s">
        <v>1018</v>
      </c>
      <c r="U10" s="682" t="s">
        <v>1019</v>
      </c>
    </row>
    <row r="11" spans="1:21" s="3" customFormat="1" ht="11.25" customHeight="1">
      <c r="B11" s="276"/>
      <c r="C11" s="276"/>
      <c r="K11" s="239"/>
      <c r="L11" s="2171" t="s">
        <v>1020</v>
      </c>
      <c r="M11" s="2209"/>
      <c r="N11" s="2209"/>
      <c r="O11" s="2209"/>
      <c r="P11" s="2209"/>
      <c r="Q11" s="2209"/>
      <c r="R11" s="2209"/>
      <c r="S11" s="2179"/>
    </row>
    <row r="12" spans="1:21" s="3" customFormat="1" ht="32.1" customHeight="1">
      <c r="B12" s="276"/>
      <c r="C12" s="276"/>
      <c r="D12" s="168"/>
      <c r="E12" s="168"/>
      <c r="F12" s="168"/>
      <c r="G12" s="168"/>
      <c r="H12" s="168"/>
      <c r="I12" s="168"/>
      <c r="J12" s="168"/>
      <c r="K12" s="239"/>
      <c r="O12" s="169"/>
      <c r="P12" s="2179" t="s">
        <v>1021</v>
      </c>
      <c r="Q12" s="2179"/>
      <c r="R12" s="2179"/>
      <c r="S12" s="2179"/>
      <c r="T12" s="239"/>
      <c r="U12" s="239"/>
    </row>
    <row r="13" spans="1:21" s="3" customFormat="1" ht="11.25" customHeight="1">
      <c r="B13" s="276"/>
      <c r="C13" s="276"/>
      <c r="D13" s="2210" t="s">
        <v>917</v>
      </c>
      <c r="E13" s="2210"/>
      <c r="F13" s="2210"/>
      <c r="G13" s="2210"/>
      <c r="H13" s="2210"/>
      <c r="I13" s="2210"/>
      <c r="J13" s="2210"/>
      <c r="K13" s="239"/>
      <c r="L13" s="2179" t="s">
        <v>1022</v>
      </c>
      <c r="M13" s="2179"/>
      <c r="N13" s="2179"/>
      <c r="O13" s="169"/>
      <c r="P13" s="2179" t="s">
        <v>1023</v>
      </c>
      <c r="Q13" s="2179"/>
      <c r="R13" s="2179"/>
      <c r="S13" s="2179"/>
      <c r="T13" s="2179" t="s">
        <v>1024</v>
      </c>
      <c r="U13" s="2179"/>
    </row>
    <row r="14" spans="1:21" s="3" customFormat="1" ht="11.25" customHeight="1">
      <c r="B14" s="276"/>
      <c r="C14" s="276"/>
      <c r="D14" s="2174" t="s">
        <v>918</v>
      </c>
      <c r="E14" s="2174"/>
      <c r="F14" s="2174"/>
      <c r="G14" s="534"/>
      <c r="H14" s="2174" t="s">
        <v>919</v>
      </c>
      <c r="I14" s="2174"/>
      <c r="J14" s="2174"/>
      <c r="K14" s="239"/>
      <c r="L14" s="2211" t="s">
        <v>1025</v>
      </c>
      <c r="M14" s="2211"/>
      <c r="N14" s="2211"/>
      <c r="O14" s="239"/>
      <c r="P14" s="2128" t="s">
        <v>1026</v>
      </c>
      <c r="Q14" s="2128"/>
      <c r="R14" s="2128"/>
      <c r="S14" s="2179"/>
      <c r="T14" s="2128" t="s">
        <v>1027</v>
      </c>
      <c r="U14" s="2128"/>
    </row>
    <row r="15" spans="1:21" s="3" customFormat="1" ht="11.25" customHeight="1">
      <c r="B15" s="276"/>
      <c r="C15" s="276"/>
      <c r="D15" s="84"/>
      <c r="E15" s="446"/>
      <c r="F15" s="70"/>
      <c r="G15" s="70"/>
      <c r="H15" s="70"/>
      <c r="I15" s="70"/>
      <c r="J15" s="70"/>
      <c r="K15" s="70"/>
      <c r="L15" s="70"/>
      <c r="M15" s="70"/>
      <c r="N15" s="70"/>
      <c r="O15" s="70"/>
      <c r="P15" s="70"/>
      <c r="Q15" s="70"/>
      <c r="R15" s="70"/>
      <c r="S15" s="70" t="s">
        <v>981</v>
      </c>
      <c r="T15" s="70" t="s">
        <v>1028</v>
      </c>
      <c r="U15" s="70" t="s">
        <v>1029</v>
      </c>
    </row>
    <row r="16" spans="1:21" s="3" customFormat="1" ht="11.25" customHeight="1">
      <c r="B16" s="2208" t="s">
        <v>315</v>
      </c>
      <c r="C16" s="2192"/>
      <c r="D16" s="1614"/>
      <c r="E16" s="1579" t="s">
        <v>1030</v>
      </c>
      <c r="F16" s="1579" t="s">
        <v>1031</v>
      </c>
      <c r="G16" s="1579"/>
      <c r="H16" s="1579"/>
      <c r="I16" s="1579" t="s">
        <v>1031</v>
      </c>
      <c r="J16" s="1579" t="s">
        <v>1032</v>
      </c>
      <c r="K16" s="1579"/>
      <c r="L16" s="1579"/>
      <c r="M16" s="1579" t="s">
        <v>1030</v>
      </c>
      <c r="N16" s="1579" t="s">
        <v>1031</v>
      </c>
      <c r="O16" s="1579"/>
      <c r="P16" s="1579"/>
      <c r="Q16" s="1579" t="s">
        <v>1031</v>
      </c>
      <c r="R16" s="1579" t="s">
        <v>1032</v>
      </c>
      <c r="S16" s="1579" t="s">
        <v>1033</v>
      </c>
      <c r="T16" s="1579" t="s">
        <v>1034</v>
      </c>
      <c r="U16" s="1579" t="s">
        <v>1034</v>
      </c>
    </row>
    <row r="17" spans="2:23" s="3" customFormat="1" ht="11.25" customHeight="1">
      <c r="B17" s="491" t="s">
        <v>894</v>
      </c>
      <c r="C17" s="273" t="s">
        <v>1035</v>
      </c>
      <c r="D17" s="84"/>
      <c r="E17" s="70"/>
      <c r="F17" s="70"/>
      <c r="G17" s="70"/>
      <c r="H17" s="70"/>
      <c r="I17" s="70"/>
      <c r="J17" s="70"/>
      <c r="K17" s="70"/>
      <c r="L17" s="70"/>
      <c r="M17" s="70"/>
      <c r="N17" s="70"/>
      <c r="O17" s="70"/>
      <c r="P17" s="70"/>
      <c r="Q17" s="70"/>
      <c r="R17" s="70"/>
      <c r="S17" s="70"/>
      <c r="T17" s="70"/>
      <c r="U17" s="70"/>
      <c r="V17" s="39"/>
      <c r="W17" s="29"/>
    </row>
    <row r="18" spans="2:23" s="3" customFormat="1" ht="11.25" customHeight="1">
      <c r="B18" s="491"/>
      <c r="C18" s="358" t="s">
        <v>1036</v>
      </c>
      <c r="D18" s="620">
        <v>559465.28445899999</v>
      </c>
      <c r="E18" s="620">
        <v>559465.28445899999</v>
      </c>
      <c r="F18" s="620"/>
      <c r="G18" s="620"/>
      <c r="H18" s="620"/>
      <c r="I18" s="45"/>
      <c r="J18" s="45"/>
      <c r="K18" s="45"/>
      <c r="L18" s="45"/>
      <c r="M18" s="45"/>
      <c r="N18" s="45"/>
      <c r="O18" s="45"/>
      <c r="P18" s="45"/>
      <c r="Q18" s="45"/>
      <c r="R18" s="45"/>
      <c r="S18" s="45"/>
      <c r="T18" s="45"/>
      <c r="U18" s="45"/>
      <c r="V18" s="39"/>
      <c r="W18" s="29"/>
    </row>
    <row r="19" spans="2:23" s="105" customFormat="1" ht="11.25" customHeight="1">
      <c r="B19" s="492" t="s">
        <v>896</v>
      </c>
      <c r="C19" s="277" t="s">
        <v>897</v>
      </c>
      <c r="D19" s="621">
        <v>2191927.8292479999</v>
      </c>
      <c r="E19" s="621">
        <v>2000102.039808</v>
      </c>
      <c r="F19" s="621">
        <v>151757.41263000001</v>
      </c>
      <c r="G19" s="621"/>
      <c r="H19" s="621">
        <v>24914.449097000001</v>
      </c>
      <c r="I19" s="360"/>
      <c r="J19" s="360">
        <v>24830.846076999998</v>
      </c>
      <c r="K19" s="360"/>
      <c r="L19" s="360">
        <v>-1717.934274</v>
      </c>
      <c r="M19" s="360">
        <v>-811.706097</v>
      </c>
      <c r="N19" s="360">
        <v>-906.22817699999996</v>
      </c>
      <c r="O19" s="360"/>
      <c r="P19" s="360">
        <v>-6106.322408</v>
      </c>
      <c r="Q19" s="360"/>
      <c r="R19" s="360">
        <v>-6106.322408</v>
      </c>
      <c r="S19" s="360"/>
      <c r="T19" s="360">
        <v>1766787.1020658698</v>
      </c>
      <c r="U19" s="360">
        <v>15213.254042</v>
      </c>
    </row>
    <row r="20" spans="2:23" s="3" customFormat="1" ht="11.25" customHeight="1">
      <c r="B20" s="491" t="s">
        <v>898</v>
      </c>
      <c r="C20" s="325" t="s">
        <v>899</v>
      </c>
      <c r="D20" s="620">
        <v>2170.4346999999998</v>
      </c>
      <c r="E20" s="620">
        <v>2170.4346999999998</v>
      </c>
      <c r="F20" s="620"/>
      <c r="G20" s="620"/>
      <c r="H20" s="620"/>
      <c r="I20" s="45"/>
      <c r="J20" s="45"/>
      <c r="K20" s="45"/>
      <c r="L20" s="45"/>
      <c r="M20" s="45"/>
      <c r="N20" s="45"/>
      <c r="O20" s="45"/>
      <c r="P20" s="45"/>
      <c r="Q20" s="45"/>
      <c r="R20" s="45"/>
      <c r="S20" s="170"/>
      <c r="T20" s="45"/>
      <c r="U20" s="45"/>
    </row>
    <row r="21" spans="2:23" s="3" customFormat="1" ht="11.25" customHeight="1">
      <c r="B21" s="491" t="s">
        <v>900</v>
      </c>
      <c r="C21" s="325" t="s">
        <v>901</v>
      </c>
      <c r="D21" s="620">
        <v>4061.0134330000001</v>
      </c>
      <c r="E21" s="620">
        <v>4037.9314909999998</v>
      </c>
      <c r="F21" s="620">
        <v>23.081942000000002</v>
      </c>
      <c r="G21" s="620"/>
      <c r="H21" s="620"/>
      <c r="I21" s="45"/>
      <c r="J21" s="45"/>
      <c r="K21" s="45"/>
      <c r="L21" s="45"/>
      <c r="M21" s="45"/>
      <c r="N21" s="45"/>
      <c r="O21" s="45"/>
      <c r="P21" s="45"/>
      <c r="Q21" s="45"/>
      <c r="R21" s="45"/>
      <c r="S21" s="170"/>
      <c r="T21" s="45">
        <v>1214.3333660000001</v>
      </c>
      <c r="U21" s="45"/>
    </row>
    <row r="22" spans="2:23" s="3" customFormat="1" ht="11.25" customHeight="1">
      <c r="B22" s="491" t="s">
        <v>902</v>
      </c>
      <c r="C22" s="325" t="s">
        <v>903</v>
      </c>
      <c r="D22" s="620">
        <v>169405.969759</v>
      </c>
      <c r="E22" s="620">
        <v>169325.614619</v>
      </c>
      <c r="F22" s="620">
        <v>8.5575399999999995</v>
      </c>
      <c r="G22" s="620"/>
      <c r="H22" s="620"/>
      <c r="I22" s="45"/>
      <c r="J22" s="45"/>
      <c r="K22" s="45"/>
      <c r="L22" s="45">
        <v>-0.66094600000000003</v>
      </c>
      <c r="M22" s="45">
        <v>-0.63710599999999995</v>
      </c>
      <c r="N22" s="45"/>
      <c r="O22" s="45"/>
      <c r="P22" s="45"/>
      <c r="Q22" s="45"/>
      <c r="R22" s="45"/>
      <c r="S22" s="170"/>
      <c r="T22" s="45">
        <v>73.892073999999994</v>
      </c>
      <c r="U22" s="45"/>
    </row>
    <row r="23" spans="2:23" s="3" customFormat="1" ht="11.25" customHeight="1">
      <c r="B23" s="491" t="s">
        <v>904</v>
      </c>
      <c r="C23" s="325" t="s">
        <v>905</v>
      </c>
      <c r="D23" s="620">
        <v>89413.155530000004</v>
      </c>
      <c r="E23" s="620">
        <v>87795.965255999996</v>
      </c>
      <c r="F23" s="620">
        <v>1617.190274</v>
      </c>
      <c r="G23" s="620"/>
      <c r="H23" s="620">
        <v>509.50026300000002</v>
      </c>
      <c r="I23" s="45"/>
      <c r="J23" s="45">
        <v>509.50026300000002</v>
      </c>
      <c r="K23" s="45"/>
      <c r="L23" s="45">
        <v>-11.47845</v>
      </c>
      <c r="M23" s="45">
        <v>-3.6519140000000001</v>
      </c>
      <c r="N23" s="45">
        <v>-7.8265359999999999</v>
      </c>
      <c r="O23" s="45"/>
      <c r="P23" s="45">
        <v>-5.392773</v>
      </c>
      <c r="Q23" s="45"/>
      <c r="R23" s="45">
        <v>-5.392773</v>
      </c>
      <c r="S23" s="170"/>
      <c r="T23" s="45">
        <v>8587.4366740000005</v>
      </c>
      <c r="U23" s="45">
        <v>492.29725300000001</v>
      </c>
    </row>
    <row r="24" spans="2:23" s="3" customFormat="1" ht="11.25" customHeight="1">
      <c r="B24" s="491" t="s">
        <v>906</v>
      </c>
      <c r="C24" s="325" t="s">
        <v>907</v>
      </c>
      <c r="D24" s="620">
        <v>866890.42181199999</v>
      </c>
      <c r="E24" s="620">
        <v>774748.39601200004</v>
      </c>
      <c r="F24" s="620">
        <v>91725.608670000001</v>
      </c>
      <c r="G24" s="620"/>
      <c r="H24" s="620">
        <v>17668.142505</v>
      </c>
      <c r="I24" s="45"/>
      <c r="J24" s="45">
        <v>17660.606704999998</v>
      </c>
      <c r="K24" s="45"/>
      <c r="L24" s="45">
        <v>-1231.5683690000001</v>
      </c>
      <c r="M24" s="45">
        <v>-625.60764200000006</v>
      </c>
      <c r="N24" s="45">
        <v>-605.96072700000002</v>
      </c>
      <c r="O24" s="45"/>
      <c r="P24" s="45">
        <v>-5126.0941540000003</v>
      </c>
      <c r="Q24" s="45"/>
      <c r="R24" s="45">
        <v>-5126.0941540000003</v>
      </c>
      <c r="S24" s="170"/>
      <c r="T24" s="45">
        <v>752241.16403787001</v>
      </c>
      <c r="U24" s="45">
        <v>9609.0353909999994</v>
      </c>
    </row>
    <row r="25" spans="2:23" s="361" customFormat="1" ht="11.25" customHeight="1">
      <c r="B25" s="491" t="s">
        <v>908</v>
      </c>
      <c r="C25" s="362" t="s">
        <v>941</v>
      </c>
      <c r="D25" s="1018">
        <v>243830.03606000001</v>
      </c>
      <c r="E25" s="1018">
        <v>204694.19890700001</v>
      </c>
      <c r="F25" s="1018">
        <v>39010.433053000001</v>
      </c>
      <c r="G25" s="1018"/>
      <c r="H25" s="1018">
        <v>6140.4232179999999</v>
      </c>
      <c r="I25" s="364"/>
      <c r="J25" s="364">
        <v>6132.8874180000003</v>
      </c>
      <c r="K25" s="364"/>
      <c r="L25" s="364">
        <v>-613.88197600000001</v>
      </c>
      <c r="M25" s="364">
        <v>-236.55613600000001</v>
      </c>
      <c r="N25" s="364">
        <v>-377.32584000000003</v>
      </c>
      <c r="O25" s="364"/>
      <c r="P25" s="364">
        <v>-1831.659028</v>
      </c>
      <c r="Q25" s="364"/>
      <c r="R25" s="364">
        <v>-1831.659028</v>
      </c>
      <c r="S25" s="365"/>
      <c r="T25" s="364">
        <v>205731.58815</v>
      </c>
      <c r="U25" s="364">
        <v>3691.5673729999999</v>
      </c>
    </row>
    <row r="26" spans="2:23" s="3" customFormat="1" ht="11.25" customHeight="1">
      <c r="B26" s="491" t="s">
        <v>910</v>
      </c>
      <c r="C26" s="325" t="s">
        <v>909</v>
      </c>
      <c r="D26" s="620">
        <v>1059986.8340139999</v>
      </c>
      <c r="E26" s="620">
        <v>962023.69773000001</v>
      </c>
      <c r="F26" s="620">
        <v>58382.974203999998</v>
      </c>
      <c r="G26" s="620"/>
      <c r="H26" s="620">
        <v>6736.7918010000003</v>
      </c>
      <c r="I26" s="45"/>
      <c r="J26" s="45">
        <v>6660.7245810000004</v>
      </c>
      <c r="K26" s="45"/>
      <c r="L26" s="45">
        <v>-474.101766</v>
      </c>
      <c r="M26" s="45">
        <v>-181.691517</v>
      </c>
      <c r="N26" s="45">
        <v>-292.41024900000002</v>
      </c>
      <c r="O26" s="45"/>
      <c r="P26" s="45">
        <v>-974.831323</v>
      </c>
      <c r="Q26" s="45"/>
      <c r="R26" s="45">
        <v>-974.831323</v>
      </c>
      <c r="S26" s="170"/>
      <c r="T26" s="45">
        <v>1004670.275915</v>
      </c>
      <c r="U26" s="45">
        <v>5111.9214000000002</v>
      </c>
      <c r="V26" s="620"/>
      <c r="W26" s="620"/>
    </row>
    <row r="27" spans="2:23" s="105" customFormat="1" ht="11.25" customHeight="1">
      <c r="B27" s="492" t="s">
        <v>912</v>
      </c>
      <c r="C27" s="277" t="s">
        <v>942</v>
      </c>
      <c r="D27" s="621">
        <v>283656.564464</v>
      </c>
      <c r="E27" s="621">
        <v>229886.26102500001</v>
      </c>
      <c r="F27" s="621"/>
      <c r="G27" s="621"/>
      <c r="H27" s="621"/>
      <c r="I27" s="360"/>
      <c r="J27" s="360"/>
      <c r="K27" s="360"/>
      <c r="L27" s="360">
        <v>-2.318076</v>
      </c>
      <c r="M27" s="360">
        <v>-2.318076</v>
      </c>
      <c r="N27" s="360"/>
      <c r="O27" s="360"/>
      <c r="P27" s="360"/>
      <c r="Q27" s="360"/>
      <c r="R27" s="360"/>
      <c r="S27" s="366"/>
      <c r="T27" s="360"/>
      <c r="U27" s="360"/>
      <c r="V27" s="621"/>
    </row>
    <row r="28" spans="2:23" s="3" customFormat="1" ht="11.25" customHeight="1">
      <c r="B28" s="491" t="s">
        <v>943</v>
      </c>
      <c r="C28" s="325" t="s">
        <v>899</v>
      </c>
      <c r="D28" s="225">
        <v>21075.390790000001</v>
      </c>
      <c r="E28" s="45"/>
      <c r="F28" s="45"/>
      <c r="G28" s="45"/>
      <c r="H28" s="45"/>
      <c r="I28" s="45"/>
      <c r="J28" s="45"/>
      <c r="K28" s="45"/>
      <c r="L28" s="45"/>
      <c r="M28" s="45"/>
      <c r="N28" s="45"/>
      <c r="O28" s="45"/>
      <c r="P28" s="45"/>
      <c r="Q28" s="45"/>
      <c r="R28" s="45"/>
      <c r="S28" s="170"/>
      <c r="T28" s="45"/>
      <c r="U28" s="45"/>
    </row>
    <row r="29" spans="2:23" s="3" customFormat="1" ht="11.25" customHeight="1">
      <c r="B29" s="491" t="s">
        <v>944</v>
      </c>
      <c r="C29" s="325" t="s">
        <v>901</v>
      </c>
      <c r="D29" s="225">
        <v>56249.435916000002</v>
      </c>
      <c r="E29" s="45">
        <v>48940.038</v>
      </c>
      <c r="F29" s="45"/>
      <c r="G29" s="45"/>
      <c r="H29" s="45"/>
      <c r="I29" s="45"/>
      <c r="J29" s="45"/>
      <c r="K29" s="45"/>
      <c r="L29" s="45">
        <v>-0.83259700000000003</v>
      </c>
      <c r="M29" s="45">
        <v>-0.83259700000000003</v>
      </c>
      <c r="N29" s="45"/>
      <c r="O29" s="45"/>
      <c r="P29" s="45"/>
      <c r="Q29" s="45"/>
      <c r="R29" s="45"/>
      <c r="S29" s="170"/>
      <c r="T29" s="45"/>
      <c r="U29" s="45"/>
    </row>
    <row r="30" spans="2:23" s="3" customFormat="1" ht="11.25" customHeight="1">
      <c r="B30" s="491" t="s">
        <v>945</v>
      </c>
      <c r="C30" s="325" t="s">
        <v>903</v>
      </c>
      <c r="D30" s="225">
        <v>192957.665029</v>
      </c>
      <c r="E30" s="45">
        <v>167995.53140899999</v>
      </c>
      <c r="F30" s="45"/>
      <c r="G30" s="45"/>
      <c r="H30" s="45"/>
      <c r="I30" s="45"/>
      <c r="J30" s="45"/>
      <c r="K30" s="45"/>
      <c r="L30" s="45"/>
      <c r="M30" s="45"/>
      <c r="N30" s="45"/>
      <c r="O30" s="45"/>
      <c r="P30" s="45"/>
      <c r="Q30" s="45"/>
      <c r="R30" s="45"/>
      <c r="S30" s="170"/>
      <c r="T30" s="45"/>
      <c r="U30" s="45"/>
    </row>
    <row r="31" spans="2:23" s="3" customFormat="1" ht="11.25" customHeight="1">
      <c r="B31" s="491" t="s">
        <v>946</v>
      </c>
      <c r="C31" s="325" t="s">
        <v>905</v>
      </c>
      <c r="D31" s="225">
        <v>27.111716999999999</v>
      </c>
      <c r="E31" s="45">
        <v>16.367578999999999</v>
      </c>
      <c r="F31" s="45"/>
      <c r="G31" s="45"/>
      <c r="H31" s="45"/>
      <c r="I31" s="45"/>
      <c r="J31" s="45"/>
      <c r="K31" s="45"/>
      <c r="L31" s="45"/>
      <c r="M31" s="45"/>
      <c r="N31" s="45"/>
      <c r="O31" s="45"/>
      <c r="P31" s="45"/>
      <c r="Q31" s="45"/>
      <c r="R31" s="45"/>
      <c r="S31" s="170"/>
      <c r="T31" s="45"/>
      <c r="U31" s="45"/>
    </row>
    <row r="32" spans="2:23" s="3" customFormat="1" ht="11.25" customHeight="1">
      <c r="B32" s="491" t="s">
        <v>947</v>
      </c>
      <c r="C32" s="325" t="s">
        <v>907</v>
      </c>
      <c r="D32" s="225">
        <v>13346.961012</v>
      </c>
      <c r="E32" s="45">
        <v>12934.324037</v>
      </c>
      <c r="F32" s="45"/>
      <c r="G32" s="45"/>
      <c r="H32" s="45"/>
      <c r="I32" s="45"/>
      <c r="J32" s="45"/>
      <c r="K32" s="45"/>
      <c r="L32" s="45">
        <v>-1.380836</v>
      </c>
      <c r="M32" s="45">
        <v>-1.380836</v>
      </c>
      <c r="N32" s="45"/>
      <c r="O32" s="45"/>
      <c r="P32" s="45"/>
      <c r="Q32" s="45"/>
      <c r="R32" s="45"/>
      <c r="S32" s="170"/>
      <c r="T32" s="45"/>
      <c r="U32" s="45"/>
    </row>
    <row r="33" spans="2:21" s="105" customFormat="1" ht="11.25" customHeight="1">
      <c r="B33" s="492" t="s">
        <v>948</v>
      </c>
      <c r="C33" s="277" t="s">
        <v>949</v>
      </c>
      <c r="D33" s="359">
        <v>855731.97712599998</v>
      </c>
      <c r="E33" s="360">
        <v>818548.38589899999</v>
      </c>
      <c r="F33" s="360">
        <v>37183.591226999997</v>
      </c>
      <c r="G33" s="360"/>
      <c r="H33" s="360">
        <v>3097.480536</v>
      </c>
      <c r="I33" s="360"/>
      <c r="J33" s="360">
        <v>3097.480536</v>
      </c>
      <c r="K33" s="360"/>
      <c r="L33" s="360">
        <v>-497.79134499999998</v>
      </c>
      <c r="M33" s="360">
        <v>-300.840574</v>
      </c>
      <c r="N33" s="360">
        <v>-196.950771</v>
      </c>
      <c r="O33" s="360"/>
      <c r="P33" s="360">
        <v>-244.16476599999999</v>
      </c>
      <c r="Q33" s="360"/>
      <c r="R33" s="360">
        <v>-244.16476599999999</v>
      </c>
      <c r="S33" s="367"/>
      <c r="T33" s="360">
        <v>289993.93031800003</v>
      </c>
      <c r="U33" s="360">
        <v>1057.66662</v>
      </c>
    </row>
    <row r="34" spans="2:21" s="3" customFormat="1" ht="11.25" customHeight="1">
      <c r="B34" s="491" t="s">
        <v>950</v>
      </c>
      <c r="C34" s="325" t="s">
        <v>899</v>
      </c>
      <c r="D34" s="225"/>
      <c r="E34" s="45"/>
      <c r="F34" s="45"/>
      <c r="G34" s="45"/>
      <c r="H34" s="45"/>
      <c r="I34" s="45"/>
      <c r="J34" s="45"/>
      <c r="K34" s="45"/>
      <c r="L34" s="45"/>
      <c r="M34" s="45"/>
      <c r="N34" s="45"/>
      <c r="O34" s="45"/>
      <c r="P34" s="45"/>
      <c r="Q34" s="45"/>
      <c r="R34" s="45"/>
      <c r="S34" s="368"/>
      <c r="T34" s="45"/>
      <c r="U34" s="45"/>
    </row>
    <row r="35" spans="2:21" s="3" customFormat="1" ht="11.25" customHeight="1">
      <c r="B35" s="491" t="s">
        <v>951</v>
      </c>
      <c r="C35" s="325" t="s">
        <v>901</v>
      </c>
      <c r="D35" s="225">
        <v>12635.550033</v>
      </c>
      <c r="E35" s="45">
        <v>12615.550033</v>
      </c>
      <c r="F35" s="45">
        <v>20</v>
      </c>
      <c r="G35" s="45"/>
      <c r="H35" s="45"/>
      <c r="I35" s="45"/>
      <c r="J35" s="45"/>
      <c r="K35" s="45"/>
      <c r="L35" s="45"/>
      <c r="M35" s="45"/>
      <c r="N35" s="45"/>
      <c r="O35" s="45"/>
      <c r="P35" s="45"/>
      <c r="Q35" s="45"/>
      <c r="R35" s="45"/>
      <c r="S35" s="368"/>
      <c r="T35" s="45">
        <v>42.736519999999999</v>
      </c>
      <c r="U35" s="45"/>
    </row>
    <row r="36" spans="2:21" s="3" customFormat="1" ht="11.25" customHeight="1">
      <c r="B36" s="491" t="s">
        <v>952</v>
      </c>
      <c r="C36" s="325" t="s">
        <v>903</v>
      </c>
      <c r="D36" s="225">
        <v>44193.588437999999</v>
      </c>
      <c r="E36" s="45">
        <v>43984.213521999998</v>
      </c>
      <c r="F36" s="45">
        <v>209.37491600000001</v>
      </c>
      <c r="G36" s="45"/>
      <c r="H36" s="45"/>
      <c r="I36" s="45"/>
      <c r="J36" s="45"/>
      <c r="K36" s="45"/>
      <c r="L36" s="45">
        <v>-3.040559</v>
      </c>
      <c r="M36" s="45">
        <v>-2.8127960000000001</v>
      </c>
      <c r="N36" s="45"/>
      <c r="O36" s="45"/>
      <c r="P36" s="45"/>
      <c r="Q36" s="45"/>
      <c r="R36" s="45"/>
      <c r="S36" s="368"/>
      <c r="T36" s="45">
        <v>85.702839999999995</v>
      </c>
      <c r="U36" s="45"/>
    </row>
    <row r="37" spans="2:21" s="3" customFormat="1" ht="11.25" customHeight="1">
      <c r="B37" s="491" t="s">
        <v>953</v>
      </c>
      <c r="C37" s="325" t="s">
        <v>905</v>
      </c>
      <c r="D37" s="225">
        <v>12031.243057</v>
      </c>
      <c r="E37" s="45">
        <v>11498.521531</v>
      </c>
      <c r="F37" s="45">
        <v>532.72152600000004</v>
      </c>
      <c r="G37" s="45"/>
      <c r="H37" s="45"/>
      <c r="I37" s="45"/>
      <c r="J37" s="45"/>
      <c r="K37" s="45"/>
      <c r="L37" s="45">
        <v>-3.6605639999999999</v>
      </c>
      <c r="M37" s="45">
        <v>-2.3780209999999999</v>
      </c>
      <c r="N37" s="45">
        <v>-1.282543</v>
      </c>
      <c r="O37" s="45"/>
      <c r="P37" s="45"/>
      <c r="Q37" s="45"/>
      <c r="R37" s="45"/>
      <c r="S37" s="368"/>
      <c r="T37" s="45">
        <v>2446.16606</v>
      </c>
      <c r="U37" s="45"/>
    </row>
    <row r="38" spans="2:21" s="3" customFormat="1" ht="11.25" customHeight="1">
      <c r="B38" s="491" t="s">
        <v>954</v>
      </c>
      <c r="C38" s="325" t="s">
        <v>907</v>
      </c>
      <c r="D38" s="225">
        <v>481317.18449700001</v>
      </c>
      <c r="E38" s="45">
        <v>451197.52299600001</v>
      </c>
      <c r="F38" s="45">
        <v>30119.661500999999</v>
      </c>
      <c r="G38" s="45"/>
      <c r="H38" s="45">
        <v>2781.4677200000001</v>
      </c>
      <c r="I38" s="45"/>
      <c r="J38" s="45">
        <v>2781.4677200000001</v>
      </c>
      <c r="K38" s="45"/>
      <c r="L38" s="45">
        <v>-434.13885299999998</v>
      </c>
      <c r="M38" s="45">
        <v>-264.26538599999998</v>
      </c>
      <c r="N38" s="45">
        <v>-169.87346700000001</v>
      </c>
      <c r="O38" s="45"/>
      <c r="P38" s="45">
        <v>-240.792315</v>
      </c>
      <c r="Q38" s="45"/>
      <c r="R38" s="45">
        <v>-240.792315</v>
      </c>
      <c r="S38" s="368"/>
      <c r="T38" s="45">
        <v>148713.34735600001</v>
      </c>
      <c r="U38" s="45">
        <v>987.91188999999997</v>
      </c>
    </row>
    <row r="39" spans="2:21" s="3" customFormat="1" ht="11.25" customHeight="1">
      <c r="B39" s="491" t="s">
        <v>955</v>
      </c>
      <c r="C39" s="325" t="s">
        <v>909</v>
      </c>
      <c r="D39" s="45">
        <v>305554.41110099998</v>
      </c>
      <c r="E39" s="45">
        <v>299252.57781699998</v>
      </c>
      <c r="F39" s="45">
        <v>6301.8332840000003</v>
      </c>
      <c r="G39" s="45"/>
      <c r="H39" s="45">
        <v>316.01281599999999</v>
      </c>
      <c r="I39" s="45"/>
      <c r="J39" s="45">
        <v>316.01281599999999</v>
      </c>
      <c r="K39" s="45"/>
      <c r="L39" s="45">
        <v>-56.946818999999998</v>
      </c>
      <c r="M39" s="45">
        <v>-31.379821</v>
      </c>
      <c r="N39" s="45">
        <v>-25.566998000000002</v>
      </c>
      <c r="O39" s="45"/>
      <c r="P39" s="45">
        <v>-3.3724509999999999</v>
      </c>
      <c r="Q39" s="45"/>
      <c r="R39" s="45">
        <v>-3.3724509999999999</v>
      </c>
      <c r="S39" s="368"/>
      <c r="T39" s="45">
        <v>138705.97753999999</v>
      </c>
      <c r="U39" s="45">
        <v>69.754729999999995</v>
      </c>
    </row>
    <row r="40" spans="2:21" s="3" customFormat="1" ht="11.25" customHeight="1">
      <c r="B40" s="790">
        <v>220</v>
      </c>
      <c r="C40" s="697" t="s">
        <v>571</v>
      </c>
      <c r="D40" s="791">
        <v>3890781.655297</v>
      </c>
      <c r="E40" s="791">
        <v>3608001.9711909997</v>
      </c>
      <c r="F40" s="791">
        <v>188941.003857</v>
      </c>
      <c r="G40" s="791"/>
      <c r="H40" s="791">
        <v>28011.929633</v>
      </c>
      <c r="I40" s="791"/>
      <c r="J40" s="791">
        <v>27928.326612999997</v>
      </c>
      <c r="K40" s="791"/>
      <c r="L40" s="791">
        <v>-2218.0436949999998</v>
      </c>
      <c r="M40" s="791">
        <v>-1114.8647470000001</v>
      </c>
      <c r="N40" s="791">
        <v>-1103.178948</v>
      </c>
      <c r="O40" s="791">
        <v>0</v>
      </c>
      <c r="P40" s="791">
        <v>-6350.4871739999999</v>
      </c>
      <c r="Q40" s="791"/>
      <c r="R40" s="791">
        <v>-6350.4871739999999</v>
      </c>
      <c r="S40" s="792"/>
      <c r="T40" s="791">
        <v>2056781.0323838699</v>
      </c>
      <c r="U40" s="791">
        <v>16270.920662</v>
      </c>
    </row>
    <row r="41" spans="2:21" s="3" customFormat="1" ht="11.25" customHeight="1">
      <c r="B41" s="164"/>
      <c r="C41" s="277"/>
      <c r="D41" s="171"/>
      <c r="E41" s="171"/>
      <c r="F41" s="171"/>
      <c r="G41" s="171"/>
      <c r="H41" s="171"/>
      <c r="I41" s="171"/>
      <c r="J41" s="171"/>
      <c r="K41" s="171"/>
      <c r="L41" s="171"/>
      <c r="M41" s="171"/>
      <c r="N41" s="171"/>
      <c r="O41" s="171"/>
      <c r="P41" s="171"/>
      <c r="Q41" s="171"/>
      <c r="R41" s="171"/>
      <c r="S41" s="171"/>
      <c r="T41" s="171"/>
      <c r="U41" s="171"/>
    </row>
    <row r="42" spans="2:21" s="3" customFormat="1" ht="11.25" customHeight="1">
      <c r="B42" s="164"/>
      <c r="C42" s="277"/>
      <c r="D42" s="171"/>
      <c r="E42" s="171"/>
      <c r="F42" s="171"/>
      <c r="G42" s="171"/>
      <c r="H42" s="171"/>
      <c r="I42" s="171"/>
      <c r="J42" s="171"/>
      <c r="K42" s="171"/>
      <c r="L42" s="171"/>
      <c r="M42" s="171"/>
      <c r="N42" s="171"/>
      <c r="O42" s="171"/>
      <c r="P42" s="171"/>
      <c r="Q42" s="171"/>
      <c r="R42" s="171"/>
      <c r="S42" s="171"/>
      <c r="T42" s="171"/>
      <c r="U42" s="171"/>
    </row>
    <row r="43" spans="2:21" s="3" customFormat="1" ht="11.25" customHeight="1"/>
    <row r="44" spans="2:21" s="3" customFormat="1" ht="11.25" customHeight="1"/>
    <row r="45" spans="2:21" s="167" customFormat="1" ht="11.25" customHeight="1">
      <c r="B45" s="811" t="s">
        <v>316</v>
      </c>
      <c r="C45" s="778"/>
      <c r="D45" s="682" t="s">
        <v>321</v>
      </c>
      <c r="E45" s="682" t="s">
        <v>323</v>
      </c>
      <c r="F45" s="682" t="s">
        <v>325</v>
      </c>
      <c r="G45" s="682"/>
      <c r="H45" s="682" t="s">
        <v>327</v>
      </c>
      <c r="I45" s="682" t="s">
        <v>332</v>
      </c>
      <c r="J45" s="682" t="s">
        <v>339</v>
      </c>
      <c r="K45" s="682"/>
      <c r="L45" s="682" t="s">
        <v>341</v>
      </c>
      <c r="M45" s="682" t="s">
        <v>346</v>
      </c>
      <c r="N45" s="682" t="s">
        <v>352</v>
      </c>
      <c r="O45" s="682"/>
      <c r="P45" s="682" t="s">
        <v>375</v>
      </c>
      <c r="Q45" s="682" t="s">
        <v>399</v>
      </c>
      <c r="R45" s="682" t="s">
        <v>916</v>
      </c>
      <c r="S45" s="682" t="s">
        <v>1017</v>
      </c>
      <c r="T45" s="682" t="s">
        <v>1018</v>
      </c>
      <c r="U45" s="682" t="s">
        <v>1019</v>
      </c>
    </row>
    <row r="46" spans="2:21" s="3" customFormat="1" ht="11.25" customHeight="1">
      <c r="B46" s="276"/>
      <c r="C46" s="276"/>
      <c r="K46" s="534"/>
      <c r="L46" s="2171" t="s">
        <v>1020</v>
      </c>
      <c r="M46" s="2209"/>
      <c r="N46" s="2209"/>
      <c r="O46" s="2209"/>
      <c r="P46" s="2209"/>
      <c r="Q46" s="2209"/>
      <c r="R46" s="2209"/>
      <c r="S46" s="2179"/>
    </row>
    <row r="47" spans="2:21" s="3" customFormat="1" ht="32.1" customHeight="1">
      <c r="B47" s="276"/>
      <c r="C47" s="276"/>
      <c r="D47" s="168"/>
      <c r="E47" s="168"/>
      <c r="F47" s="168"/>
      <c r="G47" s="168"/>
      <c r="H47" s="168"/>
      <c r="I47" s="168"/>
      <c r="J47" s="168"/>
      <c r="K47" s="239"/>
      <c r="O47" s="169"/>
      <c r="P47" s="2179" t="s">
        <v>1021</v>
      </c>
      <c r="Q47" s="2179"/>
      <c r="R47" s="2179"/>
      <c r="S47" s="2179"/>
      <c r="T47" s="239"/>
      <c r="U47" s="239"/>
    </row>
    <row r="48" spans="2:21" s="3" customFormat="1" ht="11.25" customHeight="1">
      <c r="B48" s="276"/>
      <c r="C48" s="276"/>
      <c r="K48" s="239"/>
      <c r="L48" s="2179" t="s">
        <v>1022</v>
      </c>
      <c r="M48" s="2179"/>
      <c r="N48" s="2179"/>
      <c r="O48" s="169"/>
      <c r="P48" s="2179" t="s">
        <v>1023</v>
      </c>
      <c r="Q48" s="2179"/>
      <c r="R48" s="2179"/>
      <c r="S48" s="2179"/>
      <c r="T48" s="2179" t="s">
        <v>1024</v>
      </c>
      <c r="U48" s="2179"/>
    </row>
    <row r="49" spans="2:23" s="3" customFormat="1" ht="11.25" customHeight="1">
      <c r="B49" s="276"/>
      <c r="C49" s="276"/>
      <c r="D49" s="2210" t="s">
        <v>917</v>
      </c>
      <c r="E49" s="2210"/>
      <c r="F49" s="2210"/>
      <c r="G49" s="2210"/>
      <c r="H49" s="2210"/>
      <c r="I49" s="2210"/>
      <c r="J49" s="2210"/>
      <c r="K49" s="239"/>
      <c r="L49" s="2211" t="s">
        <v>1025</v>
      </c>
      <c r="M49" s="2211"/>
      <c r="N49" s="2211"/>
      <c r="O49" s="239"/>
      <c r="P49" s="2128" t="s">
        <v>1026</v>
      </c>
      <c r="Q49" s="2128"/>
      <c r="R49" s="2128"/>
      <c r="S49" s="2179"/>
      <c r="T49" s="2128" t="s">
        <v>1027</v>
      </c>
      <c r="U49" s="2128"/>
    </row>
    <row r="50" spans="2:23" s="3" customFormat="1" ht="11.25" customHeight="1">
      <c r="B50" s="276"/>
      <c r="C50" s="276"/>
      <c r="D50" s="2174" t="s">
        <v>918</v>
      </c>
      <c r="E50" s="2212"/>
      <c r="F50" s="2212"/>
      <c r="G50" s="534"/>
      <c r="H50" s="2174" t="s">
        <v>919</v>
      </c>
      <c r="I50" s="2212"/>
      <c r="J50" s="2212"/>
      <c r="K50" s="70"/>
      <c r="L50" s="70"/>
      <c r="M50" s="446"/>
      <c r="N50" s="70"/>
      <c r="O50" s="70"/>
      <c r="P50" s="70"/>
      <c r="Q50" s="446"/>
      <c r="R50" s="70"/>
      <c r="S50" s="70" t="s">
        <v>981</v>
      </c>
      <c r="T50" s="70" t="s">
        <v>1028</v>
      </c>
      <c r="U50" s="70" t="s">
        <v>1029</v>
      </c>
    </row>
    <row r="51" spans="2:23" s="3" customFormat="1" ht="11.25" customHeight="1">
      <c r="B51" s="2208" t="s">
        <v>315</v>
      </c>
      <c r="C51" s="2192"/>
      <c r="D51" s="1614"/>
      <c r="E51" s="1579" t="s">
        <v>1030</v>
      </c>
      <c r="F51" s="1579" t="s">
        <v>1031</v>
      </c>
      <c r="G51" s="1579"/>
      <c r="H51" s="1579"/>
      <c r="I51" s="1579" t="s">
        <v>1031</v>
      </c>
      <c r="J51" s="1579" t="s">
        <v>1032</v>
      </c>
      <c r="K51" s="1579"/>
      <c r="L51" s="1579"/>
      <c r="M51" s="1579" t="s">
        <v>1030</v>
      </c>
      <c r="N51" s="1579" t="s">
        <v>1031</v>
      </c>
      <c r="O51" s="1579"/>
      <c r="P51" s="1579"/>
      <c r="Q51" s="1579" t="s">
        <v>1031</v>
      </c>
      <c r="R51" s="1579" t="s">
        <v>1032</v>
      </c>
      <c r="S51" s="1579" t="s">
        <v>1033</v>
      </c>
      <c r="T51" s="1579" t="s">
        <v>1034</v>
      </c>
      <c r="U51" s="1579" t="s">
        <v>1034</v>
      </c>
    </row>
    <row r="52" spans="2:23" s="3" customFormat="1" ht="11.25" customHeight="1">
      <c r="B52" s="491" t="s">
        <v>894</v>
      </c>
      <c r="C52" s="273" t="s">
        <v>1035</v>
      </c>
      <c r="D52" s="84"/>
      <c r="E52" s="70"/>
      <c r="F52" s="70"/>
      <c r="G52" s="70"/>
      <c r="H52" s="70"/>
      <c r="I52" s="70"/>
      <c r="J52" s="70"/>
      <c r="K52" s="70"/>
      <c r="L52" s="70"/>
      <c r="M52" s="70"/>
      <c r="N52" s="70"/>
      <c r="O52" s="70"/>
      <c r="P52" s="70"/>
      <c r="Q52" s="70"/>
      <c r="R52" s="70"/>
      <c r="S52" s="70"/>
      <c r="T52" s="70"/>
      <c r="U52" s="70"/>
      <c r="V52" s="39"/>
      <c r="W52" s="29"/>
    </row>
    <row r="53" spans="2:23" s="3" customFormat="1" ht="11.25" customHeight="1">
      <c r="B53" s="491"/>
      <c r="C53" s="358" t="s">
        <v>1036</v>
      </c>
      <c r="D53" s="225">
        <v>316385.31665499997</v>
      </c>
      <c r="E53" s="45">
        <v>316385.31665499997</v>
      </c>
      <c r="F53" s="45"/>
      <c r="G53" s="45"/>
      <c r="H53" s="45"/>
      <c r="I53" s="45"/>
      <c r="J53" s="45"/>
      <c r="K53" s="45"/>
      <c r="L53" s="45"/>
      <c r="M53" s="45"/>
      <c r="N53" s="45"/>
      <c r="O53" s="45"/>
      <c r="P53" s="45"/>
      <c r="Q53" s="45"/>
      <c r="R53" s="45"/>
      <c r="S53" s="45"/>
      <c r="T53" s="45"/>
      <c r="U53" s="45"/>
      <c r="V53" s="39"/>
      <c r="W53" s="29"/>
    </row>
    <row r="54" spans="2:23" s="105" customFormat="1" ht="11.25" customHeight="1">
      <c r="B54" s="492" t="s">
        <v>896</v>
      </c>
      <c r="C54" s="277" t="s">
        <v>897</v>
      </c>
      <c r="D54" s="359">
        <v>2119137.5428929999</v>
      </c>
      <c r="E54" s="360">
        <v>1928038.225049</v>
      </c>
      <c r="F54" s="360">
        <v>148746.068428</v>
      </c>
      <c r="G54" s="360"/>
      <c r="H54" s="360">
        <v>26801.287753000001</v>
      </c>
      <c r="I54" s="360"/>
      <c r="J54" s="360">
        <v>26733.630002999998</v>
      </c>
      <c r="K54" s="360"/>
      <c r="L54" s="360">
        <v>-1657.4128330000001</v>
      </c>
      <c r="M54" s="360">
        <v>-729.68225199999995</v>
      </c>
      <c r="N54" s="360">
        <v>-927.73058100000003</v>
      </c>
      <c r="O54" s="360"/>
      <c r="P54" s="360">
        <v>-6384.6954679999999</v>
      </c>
      <c r="Q54" s="360"/>
      <c r="R54" s="360">
        <v>-6384.6954679999999</v>
      </c>
      <c r="S54" s="360"/>
      <c r="T54" s="360">
        <v>1692218.94144</v>
      </c>
      <c r="U54" s="360">
        <v>16695.979858999999</v>
      </c>
    </row>
    <row r="55" spans="2:23" s="3" customFormat="1" ht="11.25" customHeight="1">
      <c r="B55" s="491" t="s">
        <v>898</v>
      </c>
      <c r="C55" s="325" t="s">
        <v>899</v>
      </c>
      <c r="D55" s="225">
        <v>26521.766370000001</v>
      </c>
      <c r="E55" s="45">
        <v>26521.766370000001</v>
      </c>
      <c r="F55" s="45"/>
      <c r="G55" s="45"/>
      <c r="H55" s="45"/>
      <c r="I55" s="45"/>
      <c r="J55" s="45"/>
      <c r="K55" s="45"/>
      <c r="L55" s="45"/>
      <c r="M55" s="45"/>
      <c r="N55" s="45"/>
      <c r="O55" s="45"/>
      <c r="P55" s="45"/>
      <c r="Q55" s="45"/>
      <c r="R55" s="45"/>
      <c r="S55" s="170"/>
      <c r="T55" s="45"/>
      <c r="U55" s="45"/>
    </row>
    <row r="56" spans="2:23" s="3" customFormat="1" ht="11.25" customHeight="1">
      <c r="B56" s="491" t="s">
        <v>900</v>
      </c>
      <c r="C56" s="325" t="s">
        <v>901</v>
      </c>
      <c r="D56" s="225">
        <v>2743.7400419999999</v>
      </c>
      <c r="E56" s="45">
        <v>2721.6180220000001</v>
      </c>
      <c r="F56" s="45">
        <v>22.122019999999999</v>
      </c>
      <c r="G56" s="45"/>
      <c r="H56" s="45"/>
      <c r="I56" s="45"/>
      <c r="J56" s="45"/>
      <c r="K56" s="45"/>
      <c r="L56" s="45"/>
      <c r="M56" s="45"/>
      <c r="N56" s="45"/>
      <c r="O56" s="45"/>
      <c r="P56" s="45"/>
      <c r="Q56" s="45"/>
      <c r="R56" s="45"/>
      <c r="S56" s="170"/>
      <c r="T56" s="45">
        <v>1135.380003</v>
      </c>
      <c r="U56" s="45"/>
    </row>
    <row r="57" spans="2:23" s="3" customFormat="1" ht="11.25" customHeight="1">
      <c r="B57" s="491" t="s">
        <v>902</v>
      </c>
      <c r="C57" s="325" t="s">
        <v>903</v>
      </c>
      <c r="D57" s="225">
        <v>89036.682492000007</v>
      </c>
      <c r="E57" s="45">
        <v>88855.889102000001</v>
      </c>
      <c r="F57" s="45">
        <v>13.960190000000001</v>
      </c>
      <c r="G57" s="45"/>
      <c r="H57" s="45"/>
      <c r="I57" s="45"/>
      <c r="J57" s="45"/>
      <c r="K57" s="45"/>
      <c r="L57" s="45"/>
      <c r="M57" s="45"/>
      <c r="N57" s="45"/>
      <c r="O57" s="45"/>
      <c r="P57" s="45"/>
      <c r="Q57" s="45"/>
      <c r="R57" s="45"/>
      <c r="S57" s="170"/>
      <c r="T57" s="45">
        <v>168.3931</v>
      </c>
      <c r="U57" s="45"/>
    </row>
    <row r="58" spans="2:23" s="3" customFormat="1" ht="11.25" customHeight="1">
      <c r="B58" s="491" t="s">
        <v>904</v>
      </c>
      <c r="C58" s="325" t="s">
        <v>905</v>
      </c>
      <c r="D58" s="225">
        <v>91406.968252000006</v>
      </c>
      <c r="E58" s="45">
        <v>89779.730939999994</v>
      </c>
      <c r="F58" s="45">
        <v>1627.237312</v>
      </c>
      <c r="G58" s="45"/>
      <c r="H58" s="45">
        <v>491.03095100000002</v>
      </c>
      <c r="I58" s="45"/>
      <c r="J58" s="45">
        <v>491.03095100000002</v>
      </c>
      <c r="K58" s="45"/>
      <c r="L58" s="45">
        <v>-14.590805</v>
      </c>
      <c r="M58" s="45">
        <v>-3.928245</v>
      </c>
      <c r="N58" s="45">
        <v>-10.662559999999999</v>
      </c>
      <c r="O58" s="45"/>
      <c r="P58" s="45">
        <v>-7.6536739999999996</v>
      </c>
      <c r="Q58" s="45"/>
      <c r="R58" s="45">
        <v>-7.6536739999999996</v>
      </c>
      <c r="S58" s="170"/>
      <c r="T58" s="45">
        <v>7052.4080389999999</v>
      </c>
      <c r="U58" s="45">
        <v>479.56911500000001</v>
      </c>
    </row>
    <row r="59" spans="2:23" s="3" customFormat="1" ht="11.25" customHeight="1">
      <c r="B59" s="491" t="s">
        <v>906</v>
      </c>
      <c r="C59" s="325" t="s">
        <v>907</v>
      </c>
      <c r="D59" s="225">
        <v>838045.50990099995</v>
      </c>
      <c r="E59" s="45">
        <v>744115.624465</v>
      </c>
      <c r="F59" s="45">
        <v>93637.910096000007</v>
      </c>
      <c r="G59" s="45"/>
      <c r="H59" s="45">
        <v>20590.975903999999</v>
      </c>
      <c r="I59" s="45"/>
      <c r="J59" s="45">
        <v>20583.403773999999</v>
      </c>
      <c r="K59" s="45"/>
      <c r="L59" s="45">
        <v>-1170.228355</v>
      </c>
      <c r="M59" s="45">
        <v>-566.37244799999996</v>
      </c>
      <c r="N59" s="45">
        <v>-603.855907</v>
      </c>
      <c r="O59" s="45"/>
      <c r="P59" s="45">
        <v>-5480.5540369999999</v>
      </c>
      <c r="Q59" s="45"/>
      <c r="R59" s="45">
        <v>-5480.5540369999999</v>
      </c>
      <c r="S59" s="170"/>
      <c r="T59" s="45">
        <v>667513.28305500001</v>
      </c>
      <c r="U59" s="45">
        <v>12024.128429</v>
      </c>
    </row>
    <row r="60" spans="2:23" s="361" customFormat="1" ht="11.25" customHeight="1">
      <c r="B60" s="491" t="s">
        <v>908</v>
      </c>
      <c r="C60" s="362" t="s">
        <v>941</v>
      </c>
      <c r="D60" s="363">
        <v>242328.12363799999</v>
      </c>
      <c r="E60" s="364">
        <v>202451.29928199999</v>
      </c>
      <c r="F60" s="364">
        <v>39760.642266000003</v>
      </c>
      <c r="G60" s="364"/>
      <c r="H60" s="364">
        <v>5837.5799809999999</v>
      </c>
      <c r="I60" s="364"/>
      <c r="J60" s="364">
        <v>5830.0078510000003</v>
      </c>
      <c r="K60" s="364"/>
      <c r="L60" s="364">
        <v>-625.30550500000004</v>
      </c>
      <c r="M60" s="364">
        <v>-218.70835099999999</v>
      </c>
      <c r="N60" s="364">
        <v>-406.59715399999999</v>
      </c>
      <c r="O60" s="364"/>
      <c r="P60" s="364">
        <v>-1575.650965</v>
      </c>
      <c r="Q60" s="364"/>
      <c r="R60" s="364">
        <v>-1575.650965</v>
      </c>
      <c r="S60" s="365"/>
      <c r="T60" s="364">
        <v>203305.50847599999</v>
      </c>
      <c r="U60" s="364">
        <v>3580.248822</v>
      </c>
    </row>
    <row r="61" spans="2:23" s="3" customFormat="1" ht="11.25" customHeight="1">
      <c r="B61" s="491" t="s">
        <v>910</v>
      </c>
      <c r="C61" s="325" t="s">
        <v>909</v>
      </c>
      <c r="D61" s="225">
        <v>1071382.8758370001</v>
      </c>
      <c r="E61" s="45">
        <v>976043.59615</v>
      </c>
      <c r="F61" s="45">
        <v>53444.838811000001</v>
      </c>
      <c r="G61" s="45"/>
      <c r="H61" s="45">
        <v>5718.9892030000001</v>
      </c>
      <c r="I61" s="45"/>
      <c r="J61" s="45">
        <v>5658.9035830000003</v>
      </c>
      <c r="K61" s="45"/>
      <c r="L61" s="45">
        <v>-472.04460799999998</v>
      </c>
      <c r="M61" s="45">
        <v>-158.933785</v>
      </c>
      <c r="N61" s="45">
        <v>-313.11082299999998</v>
      </c>
      <c r="O61" s="45"/>
      <c r="P61" s="45">
        <v>-896.23913300000004</v>
      </c>
      <c r="Q61" s="45"/>
      <c r="R61" s="45">
        <v>-896.23913300000004</v>
      </c>
      <c r="S61" s="170"/>
      <c r="T61" s="45">
        <v>1016349.4772429999</v>
      </c>
      <c r="U61" s="45">
        <v>4192.2823150000004</v>
      </c>
    </row>
    <row r="62" spans="2:23" s="105" customFormat="1" ht="11.25" customHeight="1">
      <c r="B62" s="492" t="s">
        <v>912</v>
      </c>
      <c r="C62" s="277" t="s">
        <v>942</v>
      </c>
      <c r="D62" s="359">
        <v>365872.28771200002</v>
      </c>
      <c r="E62" s="360">
        <v>197449.704734</v>
      </c>
      <c r="F62" s="360"/>
      <c r="G62" s="360"/>
      <c r="H62" s="360"/>
      <c r="I62" s="360"/>
      <c r="J62" s="360"/>
      <c r="K62" s="360"/>
      <c r="L62" s="360">
        <v>-2.1520440000000001</v>
      </c>
      <c r="M62" s="360">
        <v>-2.1520440000000001</v>
      </c>
      <c r="N62" s="360"/>
      <c r="O62" s="360"/>
      <c r="P62" s="360"/>
      <c r="Q62" s="360"/>
      <c r="R62" s="360"/>
      <c r="S62" s="366"/>
      <c r="T62" s="360"/>
      <c r="U62" s="360"/>
    </row>
    <row r="63" spans="2:23" s="3" customFormat="1" ht="11.25" customHeight="1">
      <c r="B63" s="491" t="s">
        <v>943</v>
      </c>
      <c r="C63" s="325" t="s">
        <v>899</v>
      </c>
      <c r="D63" s="225">
        <v>121511.891823</v>
      </c>
      <c r="E63" s="45">
        <v>114.69364299999999</v>
      </c>
      <c r="F63" s="45"/>
      <c r="G63" s="45"/>
      <c r="H63" s="45"/>
      <c r="I63" s="45"/>
      <c r="J63" s="45"/>
      <c r="K63" s="45"/>
      <c r="L63" s="45"/>
      <c r="M63" s="45"/>
      <c r="N63" s="45"/>
      <c r="O63" s="45"/>
      <c r="P63" s="45"/>
      <c r="Q63" s="45"/>
      <c r="R63" s="45"/>
      <c r="S63" s="170"/>
      <c r="T63" s="45"/>
      <c r="U63" s="45"/>
    </row>
    <row r="64" spans="2:23" s="3" customFormat="1" ht="11.25" customHeight="1">
      <c r="B64" s="491" t="s">
        <v>944</v>
      </c>
      <c r="C64" s="325" t="s">
        <v>901</v>
      </c>
      <c r="D64" s="225">
        <v>55736.038779000002</v>
      </c>
      <c r="E64" s="45">
        <v>42606.584815000002</v>
      </c>
      <c r="F64" s="45"/>
      <c r="G64" s="45"/>
      <c r="H64" s="45"/>
      <c r="I64" s="45"/>
      <c r="J64" s="45"/>
      <c r="K64" s="45"/>
      <c r="L64" s="45">
        <v>-0.77849400000000002</v>
      </c>
      <c r="M64" s="45">
        <v>-0.77849400000000002</v>
      </c>
      <c r="N64" s="45"/>
      <c r="O64" s="45"/>
      <c r="P64" s="45"/>
      <c r="Q64" s="45"/>
      <c r="R64" s="45"/>
      <c r="S64" s="170"/>
      <c r="T64" s="45"/>
      <c r="U64" s="45"/>
    </row>
    <row r="65" spans="2:21" s="3" customFormat="1" ht="11.25" customHeight="1">
      <c r="B65" s="491" t="s">
        <v>945</v>
      </c>
      <c r="C65" s="325" t="s">
        <v>903</v>
      </c>
      <c r="D65" s="225">
        <v>178920.114519</v>
      </c>
      <c r="E65" s="45">
        <v>145417.74509499999</v>
      </c>
      <c r="F65" s="45"/>
      <c r="G65" s="45"/>
      <c r="H65" s="45"/>
      <c r="I65" s="45"/>
      <c r="J65" s="45"/>
      <c r="K65" s="45"/>
      <c r="L65" s="45"/>
      <c r="M65" s="45"/>
      <c r="N65" s="45"/>
      <c r="O65" s="45"/>
      <c r="P65" s="45"/>
      <c r="Q65" s="45"/>
      <c r="R65" s="45"/>
      <c r="S65" s="170"/>
      <c r="T65" s="45"/>
      <c r="U65" s="45"/>
    </row>
    <row r="66" spans="2:21" s="3" customFormat="1" ht="11.25" customHeight="1">
      <c r="B66" s="491" t="s">
        <v>946</v>
      </c>
      <c r="C66" s="325" t="s">
        <v>905</v>
      </c>
      <c r="D66" s="225">
        <v>25.931906000000001</v>
      </c>
      <c r="E66" s="45">
        <v>15.972550999999999</v>
      </c>
      <c r="F66" s="45"/>
      <c r="G66" s="45"/>
      <c r="H66" s="45"/>
      <c r="I66" s="45"/>
      <c r="J66" s="45"/>
      <c r="K66" s="45"/>
      <c r="L66" s="45"/>
      <c r="M66" s="45"/>
      <c r="N66" s="45"/>
      <c r="O66" s="45"/>
      <c r="P66" s="45"/>
      <c r="Q66" s="45"/>
      <c r="R66" s="45"/>
      <c r="S66" s="170"/>
      <c r="T66" s="45"/>
      <c r="U66" s="45"/>
    </row>
    <row r="67" spans="2:21" s="3" customFormat="1" ht="11.25" customHeight="1">
      <c r="B67" s="491" t="s">
        <v>947</v>
      </c>
      <c r="C67" s="325" t="s">
        <v>907</v>
      </c>
      <c r="D67" s="225">
        <v>9678.310684</v>
      </c>
      <c r="E67" s="45">
        <v>9294.7086290000007</v>
      </c>
      <c r="F67" s="45"/>
      <c r="G67" s="45"/>
      <c r="H67" s="45"/>
      <c r="I67" s="45"/>
      <c r="J67" s="45"/>
      <c r="K67" s="45"/>
      <c r="L67" s="45">
        <v>-1.2795939999999999</v>
      </c>
      <c r="M67" s="45">
        <v>-1.2795939999999999</v>
      </c>
      <c r="N67" s="45"/>
      <c r="O67" s="45"/>
      <c r="P67" s="45"/>
      <c r="Q67" s="45"/>
      <c r="R67" s="45"/>
      <c r="S67" s="170"/>
      <c r="T67" s="45"/>
      <c r="U67" s="45"/>
    </row>
    <row r="68" spans="2:21" s="105" customFormat="1" ht="11.25" customHeight="1">
      <c r="B68" s="492" t="s">
        <v>948</v>
      </c>
      <c r="C68" s="277" t="s">
        <v>949</v>
      </c>
      <c r="D68" s="359">
        <v>832569.36519599997</v>
      </c>
      <c r="E68" s="360">
        <v>792812.06671899999</v>
      </c>
      <c r="F68" s="360">
        <v>39757.298476999997</v>
      </c>
      <c r="G68" s="360"/>
      <c r="H68" s="360">
        <v>3181.1967760000002</v>
      </c>
      <c r="I68" s="360"/>
      <c r="J68" s="360">
        <v>3181.1967760000002</v>
      </c>
      <c r="K68" s="360"/>
      <c r="L68" s="360">
        <v>-485.21535399999999</v>
      </c>
      <c r="M68" s="360">
        <v>-252.066968</v>
      </c>
      <c r="N68" s="360">
        <v>-233.14838599999999</v>
      </c>
      <c r="O68" s="360"/>
      <c r="P68" s="360">
        <v>-244.47281000000001</v>
      </c>
      <c r="Q68" s="360"/>
      <c r="R68" s="360">
        <v>-244.47281000000001</v>
      </c>
      <c r="S68" s="367"/>
      <c r="T68" s="360">
        <v>280482.82154099998</v>
      </c>
      <c r="U68" s="360">
        <v>1249.1646089999999</v>
      </c>
    </row>
    <row r="69" spans="2:21" s="3" customFormat="1" ht="11.25" customHeight="1">
      <c r="B69" s="491" t="s">
        <v>950</v>
      </c>
      <c r="C69" s="325" t="s">
        <v>899</v>
      </c>
      <c r="D69" s="225"/>
      <c r="E69" s="45"/>
      <c r="F69" s="45"/>
      <c r="G69" s="45"/>
      <c r="H69" s="45"/>
      <c r="I69" s="45"/>
      <c r="J69" s="45"/>
      <c r="K69" s="45"/>
      <c r="L69" s="45"/>
      <c r="M69" s="45"/>
      <c r="N69" s="45"/>
      <c r="O69" s="45"/>
      <c r="P69" s="45"/>
      <c r="Q69" s="45"/>
      <c r="R69" s="45"/>
      <c r="S69" s="368"/>
      <c r="T69" s="45"/>
      <c r="U69" s="45"/>
    </row>
    <row r="70" spans="2:21" s="3" customFormat="1" ht="11.25" customHeight="1">
      <c r="B70" s="491" t="s">
        <v>951</v>
      </c>
      <c r="C70" s="325" t="s">
        <v>901</v>
      </c>
      <c r="D70" s="225">
        <v>11891.873119</v>
      </c>
      <c r="E70" s="45">
        <v>11891.828119</v>
      </c>
      <c r="F70" s="45"/>
      <c r="G70" s="45"/>
      <c r="H70" s="45"/>
      <c r="I70" s="45"/>
      <c r="J70" s="45"/>
      <c r="K70" s="45"/>
      <c r="L70" s="45"/>
      <c r="M70" s="45"/>
      <c r="N70" s="45"/>
      <c r="O70" s="45"/>
      <c r="P70" s="45"/>
      <c r="Q70" s="45"/>
      <c r="R70" s="45"/>
      <c r="S70" s="368"/>
      <c r="T70" s="45">
        <v>31.475860000000001</v>
      </c>
      <c r="U70" s="45"/>
    </row>
    <row r="71" spans="2:21" s="3" customFormat="1" ht="11.25" customHeight="1">
      <c r="B71" s="491" t="s">
        <v>952</v>
      </c>
      <c r="C71" s="325" t="s">
        <v>903</v>
      </c>
      <c r="D71" s="225">
        <v>47065.469584999999</v>
      </c>
      <c r="E71" s="45">
        <v>46796.705307999997</v>
      </c>
      <c r="F71" s="45">
        <v>268.76427699999999</v>
      </c>
      <c r="G71" s="45"/>
      <c r="H71" s="45"/>
      <c r="I71" s="45"/>
      <c r="J71" s="45"/>
      <c r="K71" s="45"/>
      <c r="L71" s="45">
        <v>-3.1706720000000002</v>
      </c>
      <c r="M71" s="45">
        <v>-2.7620119999999999</v>
      </c>
      <c r="N71" s="45"/>
      <c r="O71" s="45"/>
      <c r="P71" s="45"/>
      <c r="Q71" s="45"/>
      <c r="R71" s="45"/>
      <c r="S71" s="368"/>
      <c r="T71" s="45">
        <v>658.64648699999998</v>
      </c>
      <c r="U71" s="45"/>
    </row>
    <row r="72" spans="2:21" s="3" customFormat="1" ht="11.25" customHeight="1">
      <c r="B72" s="491" t="s">
        <v>953</v>
      </c>
      <c r="C72" s="325" t="s">
        <v>905</v>
      </c>
      <c r="D72" s="225">
        <v>9782.7663539999994</v>
      </c>
      <c r="E72" s="45">
        <v>8869.8463549999997</v>
      </c>
      <c r="F72" s="45">
        <v>912.91999899999996</v>
      </c>
      <c r="G72" s="45"/>
      <c r="H72" s="45">
        <v>6.9455470000000004</v>
      </c>
      <c r="I72" s="45"/>
      <c r="J72" s="45">
        <v>6.9455470000000004</v>
      </c>
      <c r="K72" s="45"/>
      <c r="L72" s="45">
        <v>-4.507574</v>
      </c>
      <c r="M72" s="45">
        <v>-2.1551749999999998</v>
      </c>
      <c r="N72" s="45">
        <v>-2.3523990000000001</v>
      </c>
      <c r="O72" s="45"/>
      <c r="P72" s="45">
        <v>-0.76532900000000004</v>
      </c>
      <c r="Q72" s="45"/>
      <c r="R72" s="45">
        <v>-0.76532900000000004</v>
      </c>
      <c r="S72" s="368"/>
      <c r="T72" s="45">
        <v>3651.2043749999998</v>
      </c>
      <c r="U72" s="45"/>
    </row>
    <row r="73" spans="2:21" s="3" customFormat="1" ht="11.25" customHeight="1">
      <c r="B73" s="491" t="s">
        <v>954</v>
      </c>
      <c r="C73" s="325" t="s">
        <v>907</v>
      </c>
      <c r="D73" s="225">
        <v>490561.13447699999</v>
      </c>
      <c r="E73" s="45">
        <v>457936.121957</v>
      </c>
      <c r="F73" s="45">
        <v>32625.01252</v>
      </c>
      <c r="G73" s="45"/>
      <c r="H73" s="45">
        <v>2911.292649</v>
      </c>
      <c r="I73" s="45"/>
      <c r="J73" s="45">
        <v>2911.292649</v>
      </c>
      <c r="K73" s="45"/>
      <c r="L73" s="45">
        <v>-436.87421999999998</v>
      </c>
      <c r="M73" s="45">
        <v>-233.46207799999999</v>
      </c>
      <c r="N73" s="45">
        <v>-203.41214199999999</v>
      </c>
      <c r="O73" s="45"/>
      <c r="P73" s="45">
        <v>-240.03979200000001</v>
      </c>
      <c r="Q73" s="45"/>
      <c r="R73" s="45">
        <v>-240.03979200000001</v>
      </c>
      <c r="S73" s="368"/>
      <c r="T73" s="45">
        <v>155296.02883600001</v>
      </c>
      <c r="U73" s="45">
        <v>1198.8653589999999</v>
      </c>
    </row>
    <row r="74" spans="2:21" s="3" customFormat="1" ht="11.25" customHeight="1">
      <c r="B74" s="491" t="s">
        <v>955</v>
      </c>
      <c r="C74" s="325" t="s">
        <v>909</v>
      </c>
      <c r="D74" s="45">
        <v>273268.12166100001</v>
      </c>
      <c r="E74" s="45">
        <v>267317.56498000002</v>
      </c>
      <c r="F74" s="45">
        <v>5950.556681</v>
      </c>
      <c r="G74" s="45"/>
      <c r="H74" s="45">
        <v>262.95857999999998</v>
      </c>
      <c r="I74" s="45"/>
      <c r="J74" s="45">
        <v>262.95857999999998</v>
      </c>
      <c r="K74" s="45"/>
      <c r="L74" s="45">
        <v>-40.658414</v>
      </c>
      <c r="M74" s="45">
        <v>-13.683229000000001</v>
      </c>
      <c r="N74" s="45">
        <v>-26.975185</v>
      </c>
      <c r="O74" s="45"/>
      <c r="P74" s="45">
        <v>-3.6676890000000002</v>
      </c>
      <c r="Q74" s="45"/>
      <c r="R74" s="45">
        <v>-3.6676890000000002</v>
      </c>
      <c r="S74" s="368"/>
      <c r="T74" s="45">
        <v>120845.465983</v>
      </c>
      <c r="U74" s="45">
        <v>50.299250000000001</v>
      </c>
    </row>
    <row r="75" spans="2:21" s="3" customFormat="1" ht="11.25" customHeight="1">
      <c r="B75" s="790">
        <v>220</v>
      </c>
      <c r="C75" s="697" t="s">
        <v>571</v>
      </c>
      <c r="D75" s="791">
        <v>3633964.5124559999</v>
      </c>
      <c r="E75" s="791">
        <v>3234685.3131569996</v>
      </c>
      <c r="F75" s="791">
        <v>188503.366905</v>
      </c>
      <c r="G75" s="791"/>
      <c r="H75" s="791">
        <v>29982.484529000001</v>
      </c>
      <c r="I75" s="791"/>
      <c r="J75" s="791">
        <v>29914.826778999999</v>
      </c>
      <c r="K75" s="791"/>
      <c r="L75" s="791">
        <v>-2144.7802310000002</v>
      </c>
      <c r="M75" s="791">
        <v>-983.90126399999997</v>
      </c>
      <c r="N75" s="791">
        <v>-1160.8789670000001</v>
      </c>
      <c r="O75" s="791">
        <v>0</v>
      </c>
      <c r="P75" s="791">
        <v>-6629.1682780000001</v>
      </c>
      <c r="Q75" s="791"/>
      <c r="R75" s="791">
        <v>-6629.1682780000001</v>
      </c>
      <c r="S75" s="792"/>
      <c r="T75" s="791">
        <v>1972701.7629809999</v>
      </c>
      <c r="U75" s="791">
        <v>17945.144467999999</v>
      </c>
    </row>
    <row r="76" spans="2:21" ht="11.25" customHeight="1">
      <c r="D76" s="612"/>
      <c r="H76" s="612"/>
    </row>
  </sheetData>
  <mergeCells count="28">
    <mergeCell ref="B5:L5"/>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 ref="B51:C51"/>
    <mergeCell ref="L11:R11"/>
    <mergeCell ref="S11:S14"/>
    <mergeCell ref="P12:R12"/>
    <mergeCell ref="D13:J13"/>
    <mergeCell ref="L13:N13"/>
    <mergeCell ref="P13:R13"/>
    <mergeCell ref="S46:S49"/>
    <mergeCell ref="D49:J49"/>
    <mergeCell ref="L49:N49"/>
    <mergeCell ref="D50:F50"/>
    <mergeCell ref="H50:J50"/>
    <mergeCell ref="P49:R49"/>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1200" r:id="rId1"/>
  <rowBreaks count="1" manualBreakCount="1">
    <brk id="4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710937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1123" t="s">
        <v>309</v>
      </c>
      <c r="C3" s="1492"/>
      <c r="D3" s="1492"/>
      <c r="E3" s="1492"/>
      <c r="F3" s="1492"/>
      <c r="G3" s="1492"/>
      <c r="H3" s="1492"/>
      <c r="I3" s="1492"/>
      <c r="J3" s="1492"/>
    </row>
    <row r="4" spans="1:11" s="10" customFormat="1" ht="5.25" customHeight="1">
      <c r="A4" s="7"/>
      <c r="B4" s="7"/>
      <c r="C4" s="7"/>
      <c r="D4" s="7"/>
      <c r="E4" s="7"/>
      <c r="F4" s="8"/>
      <c r="G4" s="8"/>
      <c r="H4" s="9"/>
      <c r="I4" s="9"/>
      <c r="J4" s="9"/>
      <c r="K4" s="7"/>
    </row>
    <row r="5" spans="1:11" ht="15.75">
      <c r="A5" s="13"/>
      <c r="B5" s="2213" t="s">
        <v>1037</v>
      </c>
      <c r="C5" s="2213"/>
      <c r="D5" s="2213"/>
      <c r="E5"/>
      <c r="F5" s="14"/>
      <c r="G5"/>
      <c r="H5"/>
    </row>
    <row r="6" spans="1:11" ht="11.25" customHeight="1">
      <c r="A6" s="13"/>
      <c r="B6" s="13"/>
      <c r="C6" s="14"/>
      <c r="D6" s="14"/>
    </row>
    <row r="7" spans="1:11" ht="22.5" customHeight="1">
      <c r="A7" s="13"/>
      <c r="B7" s="2216" t="s">
        <v>1038</v>
      </c>
      <c r="C7" s="2150"/>
      <c r="D7" s="2150"/>
      <c r="E7" s="2150"/>
      <c r="F7" s="2150"/>
      <c r="G7" s="2150"/>
      <c r="H7" s="2150"/>
      <c r="I7" s="2150"/>
      <c r="J7" s="2150"/>
    </row>
    <row r="8" spans="1:11" ht="11.25" customHeight="1">
      <c r="A8" s="13"/>
      <c r="B8" s="213"/>
      <c r="C8" s="1067"/>
      <c r="D8" s="1067"/>
      <c r="E8" s="1067"/>
      <c r="F8" s="1067"/>
      <c r="G8" s="1067"/>
      <c r="H8" s="1067"/>
      <c r="I8" s="1067"/>
      <c r="J8" s="1067"/>
    </row>
    <row r="9" spans="1:11" ht="11.25" customHeight="1">
      <c r="A9" s="13"/>
      <c r="C9"/>
      <c r="D9"/>
      <c r="E9"/>
      <c r="F9"/>
      <c r="G9"/>
      <c r="H9"/>
      <c r="I9" s="204"/>
      <c r="J9" s="204"/>
    </row>
    <row r="10" spans="1:11" s="10" customFormat="1" ht="11.25" customHeight="1">
      <c r="A10" s="7"/>
      <c r="B10" s="2217" t="s">
        <v>27</v>
      </c>
      <c r="C10" s="2218"/>
      <c r="D10" s="2218"/>
      <c r="E10" s="1423" t="s">
        <v>321</v>
      </c>
      <c r="F10" s="1423" t="s">
        <v>323</v>
      </c>
      <c r="G10" s="1423" t="s">
        <v>325</v>
      </c>
      <c r="H10" s="1423" t="s">
        <v>327</v>
      </c>
      <c r="I10" s="1423" t="s">
        <v>332</v>
      </c>
      <c r="J10" s="1423" t="s">
        <v>339</v>
      </c>
    </row>
    <row r="11" spans="1:11" s="10" customFormat="1" ht="11.25" customHeight="1">
      <c r="A11" s="7"/>
      <c r="B11" s="449"/>
      <c r="C11" s="449"/>
      <c r="D11" s="448"/>
      <c r="E11" s="2215" t="s">
        <v>1039</v>
      </c>
      <c r="F11" s="2215"/>
      <c r="G11" s="2215"/>
      <c r="H11" s="2215"/>
      <c r="I11" s="2215"/>
      <c r="J11" s="2215"/>
    </row>
    <row r="12" spans="1:11" s="10" customFormat="1" ht="11.25" customHeight="1">
      <c r="A12" s="7"/>
      <c r="B12" s="85"/>
      <c r="D12" s="85"/>
      <c r="E12" s="450"/>
      <c r="F12" s="450"/>
      <c r="G12" s="383" t="s">
        <v>928</v>
      </c>
      <c r="H12" s="450"/>
      <c r="I12" s="100" t="s">
        <v>1040</v>
      </c>
      <c r="J12" s="450"/>
    </row>
    <row r="13" spans="1:11" s="10" customFormat="1" ht="11.25" customHeight="1">
      <c r="A13" s="7"/>
      <c r="B13" s="1589" t="s">
        <v>315</v>
      </c>
      <c r="C13" s="1650"/>
      <c r="D13" s="1589"/>
      <c r="E13" s="1620" t="s">
        <v>1041</v>
      </c>
      <c r="F13" s="1620" t="s">
        <v>1042</v>
      </c>
      <c r="G13" s="1620" t="s">
        <v>1043</v>
      </c>
      <c r="H13" s="1620" t="s">
        <v>930</v>
      </c>
      <c r="I13" s="1620" t="s">
        <v>1044</v>
      </c>
      <c r="J13" s="1620" t="s">
        <v>571</v>
      </c>
      <c r="K13" s="623"/>
    </row>
    <row r="14" spans="1:11" ht="11.25" customHeight="1">
      <c r="B14" s="535">
        <v>1</v>
      </c>
      <c r="C14" s="535" t="s">
        <v>897</v>
      </c>
      <c r="D14" s="535"/>
      <c r="E14" s="1004">
        <v>559465</v>
      </c>
      <c r="F14" s="1004">
        <v>572143</v>
      </c>
      <c r="G14" s="1004">
        <v>152322</v>
      </c>
      <c r="H14" s="1004">
        <v>1237923</v>
      </c>
      <c r="I14" s="1004">
        <v>254454</v>
      </c>
      <c r="J14" s="1004">
        <v>2776308</v>
      </c>
      <c r="K14" s="624"/>
    </row>
    <row r="15" spans="1:11" ht="11.25" customHeight="1">
      <c r="B15" s="19">
        <v>2</v>
      </c>
      <c r="C15" s="19" t="s">
        <v>942</v>
      </c>
      <c r="E15" s="1004" t="s">
        <v>33</v>
      </c>
      <c r="F15" s="1004">
        <v>47714</v>
      </c>
      <c r="G15" s="1004">
        <v>65176</v>
      </c>
      <c r="H15" s="1004">
        <v>171915</v>
      </c>
      <c r="I15" s="1004">
        <v>-1147</v>
      </c>
      <c r="J15" s="1004">
        <v>283657</v>
      </c>
    </row>
    <row r="16" spans="1:11" ht="11.25" customHeight="1">
      <c r="B16" s="1651">
        <v>3</v>
      </c>
      <c r="C16" s="1651" t="s">
        <v>571</v>
      </c>
      <c r="D16" s="1651"/>
      <c r="E16" s="1652">
        <v>559465</v>
      </c>
      <c r="F16" s="1652">
        <v>619857</v>
      </c>
      <c r="G16" s="1652">
        <v>217498</v>
      </c>
      <c r="H16" s="1652">
        <v>1409838</v>
      </c>
      <c r="I16" s="1652">
        <v>253307</v>
      </c>
      <c r="J16" s="1652">
        <v>3059966</v>
      </c>
    </row>
    <row r="17" spans="1:12" ht="11.25" customHeight="1"/>
    <row r="18" spans="1:12" ht="11.25" customHeight="1"/>
    <row r="19" spans="1:12" s="10" customFormat="1" ht="11.25" customHeight="1">
      <c r="A19" s="7"/>
      <c r="B19" s="2217" t="s">
        <v>316</v>
      </c>
      <c r="C19" s="2218"/>
      <c r="D19" s="2218"/>
      <c r="E19" s="1423" t="s">
        <v>321</v>
      </c>
      <c r="F19" s="1423" t="s">
        <v>323</v>
      </c>
      <c r="G19" s="1423" t="s">
        <v>325</v>
      </c>
      <c r="H19" s="1423" t="s">
        <v>327</v>
      </c>
      <c r="I19" s="1423" t="s">
        <v>332</v>
      </c>
      <c r="J19" s="1423" t="s">
        <v>339</v>
      </c>
    </row>
    <row r="20" spans="1:12" s="10" customFormat="1" ht="11.25" customHeight="1">
      <c r="A20" s="7"/>
      <c r="B20" s="449"/>
      <c r="C20" s="449"/>
      <c r="D20" s="448"/>
      <c r="E20" s="2215" t="s">
        <v>1039</v>
      </c>
      <c r="F20" s="2215"/>
      <c r="G20" s="2215"/>
      <c r="H20" s="2215"/>
      <c r="I20" s="2215"/>
      <c r="J20" s="2215"/>
    </row>
    <row r="21" spans="1:12" s="10" customFormat="1" ht="11.25" customHeight="1">
      <c r="A21" s="7"/>
      <c r="B21" s="85"/>
      <c r="D21" s="85"/>
      <c r="E21" s="450"/>
      <c r="F21" s="450"/>
      <c r="G21" s="383" t="s">
        <v>928</v>
      </c>
      <c r="H21" s="450"/>
      <c r="I21" s="100" t="s">
        <v>1040</v>
      </c>
      <c r="J21" s="450"/>
      <c r="K21" s="6"/>
    </row>
    <row r="22" spans="1:12" s="10" customFormat="1" ht="11.25" customHeight="1">
      <c r="A22" s="7"/>
      <c r="B22" s="1589" t="s">
        <v>315</v>
      </c>
      <c r="C22" s="1650"/>
      <c r="D22" s="1589"/>
      <c r="E22" s="1620" t="s">
        <v>1041</v>
      </c>
      <c r="F22" s="1620" t="s">
        <v>1042</v>
      </c>
      <c r="G22" s="1620" t="s">
        <v>1043</v>
      </c>
      <c r="H22" s="1620" t="s">
        <v>930</v>
      </c>
      <c r="I22" s="1620" t="s">
        <v>1044</v>
      </c>
      <c r="J22" s="1620" t="s">
        <v>571</v>
      </c>
    </row>
    <row r="23" spans="1:12" ht="11.25" customHeight="1">
      <c r="B23" s="535">
        <v>1</v>
      </c>
      <c r="C23" s="535" t="s">
        <v>897</v>
      </c>
      <c r="D23" s="535"/>
      <c r="E23" s="793">
        <v>316385</v>
      </c>
      <c r="F23" s="793">
        <v>532556</v>
      </c>
      <c r="G23" s="793">
        <v>142810</v>
      </c>
      <c r="H23" s="793">
        <v>1208199</v>
      </c>
      <c r="I23" s="793">
        <v>262373</v>
      </c>
      <c r="J23" s="793">
        <v>2462324</v>
      </c>
      <c r="K23" s="10"/>
      <c r="L23" s="10"/>
    </row>
    <row r="24" spans="1:12" ht="11.25" customHeight="1">
      <c r="B24" s="19">
        <v>2</v>
      </c>
      <c r="C24" s="19" t="s">
        <v>942</v>
      </c>
      <c r="E24" s="793" t="s">
        <v>33</v>
      </c>
      <c r="F24" s="793">
        <v>152770</v>
      </c>
      <c r="G24" s="793">
        <v>37726</v>
      </c>
      <c r="H24" s="793">
        <v>176414</v>
      </c>
      <c r="I24" s="793">
        <v>-1038</v>
      </c>
      <c r="J24" s="793">
        <v>365872</v>
      </c>
      <c r="L24" s="10"/>
    </row>
    <row r="25" spans="1:12" ht="11.25" customHeight="1">
      <c r="B25" s="1651">
        <v>3</v>
      </c>
      <c r="C25" s="1651" t="s">
        <v>571</v>
      </c>
      <c r="D25" s="1651"/>
      <c r="E25" s="1653">
        <v>316385</v>
      </c>
      <c r="F25" s="1653">
        <v>685326</v>
      </c>
      <c r="G25" s="1653">
        <v>180536</v>
      </c>
      <c r="H25" s="1653">
        <v>1384614</v>
      </c>
      <c r="I25" s="1653">
        <v>261335</v>
      </c>
      <c r="J25" s="1653">
        <v>2828196</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1003"/>
      <c r="F30" s="611"/>
      <c r="G30" s="611"/>
      <c r="H30" s="611"/>
      <c r="I30" s="611"/>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45.28515625" customWidth="1"/>
    <col min="4" max="4" width="16.7109375" customWidth="1"/>
    <col min="5" max="5" width="17.85546875" customWidth="1"/>
    <col min="6"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1912"/>
      <c r="F1" s="9"/>
      <c r="G1" s="9"/>
      <c r="H1" s="9"/>
      <c r="I1" s="9"/>
      <c r="J1" s="9"/>
      <c r="K1" s="9"/>
    </row>
    <row r="2" spans="1:21" s="10" customFormat="1" ht="5.25" customHeight="1">
      <c r="A2" s="7"/>
      <c r="B2" s="7"/>
      <c r="C2" s="8"/>
      <c r="D2" s="8"/>
      <c r="E2" s="1912"/>
      <c r="F2" s="9"/>
      <c r="G2" s="9"/>
      <c r="H2" s="9"/>
      <c r="I2" s="9"/>
      <c r="J2" s="9"/>
      <c r="K2" s="9"/>
    </row>
    <row r="3" spans="1:21" s="12" customFormat="1" ht="12.75" customHeight="1">
      <c r="A3" s="11"/>
      <c r="B3" s="266" t="s">
        <v>309</v>
      </c>
      <c r="C3" s="266"/>
      <c r="D3" s="266"/>
      <c r="E3" s="1882"/>
      <c r="F3" s="266"/>
      <c r="G3" s="266"/>
      <c r="H3" s="266"/>
      <c r="I3" s="266"/>
      <c r="J3" s="266"/>
      <c r="K3" s="266"/>
    </row>
    <row r="4" spans="1:21" s="10" customFormat="1" ht="5.25" customHeight="1">
      <c r="A4" s="7"/>
      <c r="B4" s="7"/>
      <c r="C4" s="8"/>
      <c r="D4" s="8"/>
      <c r="E4" s="1912"/>
      <c r="F4" s="9"/>
      <c r="G4" s="9"/>
      <c r="H4" s="9"/>
      <c r="I4" s="9"/>
      <c r="J4" s="9"/>
      <c r="K4" s="9"/>
      <c r="M4" s="7"/>
      <c r="N4" s="7"/>
      <c r="O4" s="7"/>
    </row>
    <row r="5" spans="1:21" s="6" customFormat="1" ht="15.75" customHeight="1">
      <c r="A5" s="13"/>
      <c r="B5" s="1139" t="s">
        <v>2753</v>
      </c>
      <c r="C5" s="1139"/>
      <c r="D5" s="1139"/>
      <c r="E5"/>
      <c r="F5"/>
      <c r="G5"/>
      <c r="H5"/>
      <c r="I5"/>
      <c r="J5"/>
      <c r="K5"/>
      <c r="L5"/>
    </row>
    <row r="6" spans="1:21" s="6" customFormat="1" ht="11.25" customHeight="1">
      <c r="A6" s="13"/>
      <c r="B6" s="14"/>
    </row>
    <row r="7" spans="1:21" ht="42" customHeight="1">
      <c r="B7" s="2219" t="s">
        <v>2764</v>
      </c>
      <c r="C7" s="2219"/>
      <c r="D7" s="2219"/>
      <c r="E7" s="2219"/>
      <c r="F7" s="464"/>
      <c r="G7" s="464"/>
      <c r="H7" s="464"/>
      <c r="I7" s="464"/>
      <c r="J7" s="464"/>
      <c r="K7" s="1258"/>
      <c r="L7" s="1258"/>
      <c r="M7" s="1258"/>
      <c r="N7" s="1258"/>
      <c r="O7" s="1258"/>
      <c r="P7" s="1258"/>
      <c r="Q7" s="1258"/>
      <c r="R7" s="1258"/>
      <c r="S7" s="1258"/>
      <c r="T7" s="1258"/>
      <c r="U7" s="1258"/>
    </row>
    <row r="8" spans="1:21" ht="11.25" customHeight="1">
      <c r="B8" s="1"/>
      <c r="C8" s="1"/>
      <c r="D8" s="1"/>
      <c r="E8" s="1911"/>
      <c r="F8" s="1407"/>
      <c r="G8" s="1407"/>
      <c r="H8" s="1407"/>
      <c r="I8" s="1407"/>
      <c r="J8" s="1407"/>
      <c r="K8" s="1407"/>
      <c r="L8" s="1407"/>
      <c r="M8" s="1407"/>
      <c r="N8" s="1407"/>
      <c r="O8" s="1407"/>
      <c r="P8" s="1407"/>
      <c r="Q8" s="1407"/>
      <c r="R8" s="1407"/>
      <c r="S8" s="904"/>
      <c r="T8" s="904"/>
      <c r="U8" s="904"/>
    </row>
    <row r="9" spans="1:21" ht="11.25" customHeight="1"/>
    <row r="10" spans="1:21" s="1905" customFormat="1" ht="11.25" customHeight="1">
      <c r="B10" s="1900" t="s">
        <v>27</v>
      </c>
      <c r="C10" s="1895"/>
      <c r="D10" s="1895"/>
      <c r="E10" s="1896" t="s">
        <v>321</v>
      </c>
      <c r="F10" s="1903"/>
      <c r="G10" s="1903"/>
      <c r="H10" s="1903"/>
      <c r="I10" s="1903"/>
      <c r="J10" s="1903"/>
      <c r="K10" s="1903"/>
      <c r="L10" s="1903"/>
      <c r="M10" s="1903"/>
      <c r="N10" s="1903"/>
      <c r="O10" s="1903"/>
      <c r="P10" s="1903"/>
      <c r="Q10" s="1903"/>
      <c r="R10" s="1903"/>
      <c r="S10" s="1917"/>
      <c r="T10" s="1917"/>
      <c r="U10" s="1917"/>
    </row>
    <row r="11" spans="1:21" s="1875" customFormat="1" ht="11.25" customHeight="1">
      <c r="B11" s="1916" t="s">
        <v>315</v>
      </c>
      <c r="C11" s="1641"/>
      <c r="D11" s="1641"/>
      <c r="E11" s="1913" t="s">
        <v>977</v>
      </c>
      <c r="F11" s="1915"/>
      <c r="K11" s="1903"/>
      <c r="L11" s="1914"/>
      <c r="M11" s="237"/>
      <c r="N11" s="237"/>
      <c r="O11" s="237"/>
      <c r="P11" s="237"/>
      <c r="Q11" s="237"/>
      <c r="R11" s="237"/>
      <c r="S11" s="1899"/>
    </row>
    <row r="12" spans="1:21" s="105" customFormat="1" ht="11.25" customHeight="1">
      <c r="B12" s="1923" t="s">
        <v>896</v>
      </c>
      <c r="C12" s="1922" t="s">
        <v>2754</v>
      </c>
      <c r="D12" s="1922"/>
      <c r="E12" s="360">
        <v>26801.287753000001</v>
      </c>
      <c r="F12" s="360"/>
      <c r="G12" s="370"/>
      <c r="H12" s="370"/>
      <c r="I12" s="370"/>
      <c r="J12" s="370"/>
      <c r="K12" s="1892"/>
      <c r="O12" s="1918"/>
      <c r="P12" s="1889"/>
      <c r="Q12" s="1889"/>
      <c r="R12" s="1889"/>
      <c r="S12" s="277"/>
      <c r="T12" s="164"/>
      <c r="U12" s="164"/>
    </row>
    <row r="13" spans="1:21" s="105" customFormat="1" ht="11.25" customHeight="1">
      <c r="A13" s="3"/>
      <c r="B13" s="1898" t="s">
        <v>898</v>
      </c>
      <c r="C13" s="200" t="s">
        <v>2755</v>
      </c>
      <c r="D13" s="200"/>
      <c r="E13" s="1897">
        <v>10777</v>
      </c>
      <c r="F13" s="1897"/>
      <c r="K13" s="1892"/>
      <c r="L13" s="1889"/>
      <c r="M13" s="1889"/>
      <c r="N13" s="1889"/>
      <c r="O13" s="1918"/>
      <c r="P13" s="1889"/>
      <c r="Q13" s="1889"/>
      <c r="R13" s="1889"/>
      <c r="S13" s="277"/>
      <c r="T13" s="277"/>
      <c r="U13" s="277"/>
    </row>
    <row r="14" spans="1:21" s="3" customFormat="1" ht="11.25" customHeight="1">
      <c r="B14" s="1898" t="s">
        <v>900</v>
      </c>
      <c r="C14" s="200" t="s">
        <v>2756</v>
      </c>
      <c r="D14" s="200"/>
      <c r="E14" s="1897">
        <v>-12664.5362169238</v>
      </c>
      <c r="F14" s="1897"/>
      <c r="G14" s="369"/>
      <c r="H14" s="167"/>
      <c r="I14" s="167"/>
      <c r="J14" s="167"/>
      <c r="K14" s="369"/>
      <c r="L14" s="167"/>
      <c r="M14" s="167"/>
      <c r="N14" s="167"/>
      <c r="O14" s="369"/>
      <c r="P14" s="167"/>
      <c r="Q14" s="167"/>
      <c r="R14" s="167"/>
      <c r="S14" s="276"/>
      <c r="T14" s="276"/>
      <c r="U14" s="276"/>
    </row>
    <row r="15" spans="1:21" s="3" customFormat="1" ht="11.25" customHeight="1">
      <c r="B15" s="940" t="s">
        <v>902</v>
      </c>
      <c r="C15" s="1927" t="s">
        <v>2762</v>
      </c>
      <c r="D15" s="1927"/>
      <c r="E15" s="1796">
        <v>-997.91696018999869</v>
      </c>
      <c r="F15" s="1897"/>
      <c r="G15" s="70"/>
      <c r="H15" s="70"/>
      <c r="I15" s="70"/>
      <c r="J15" s="70"/>
      <c r="K15" s="70"/>
      <c r="L15" s="70"/>
      <c r="M15" s="70"/>
      <c r="N15" s="70"/>
      <c r="O15" s="70"/>
      <c r="P15" s="70"/>
      <c r="Q15" s="70"/>
      <c r="R15" s="70"/>
      <c r="S15" s="70"/>
      <c r="T15" s="70"/>
      <c r="U15" s="70"/>
    </row>
    <row r="16" spans="1:21" s="3" customFormat="1" ht="11.25" customHeight="1">
      <c r="B16" s="1898" t="s">
        <v>904</v>
      </c>
      <c r="C16" s="1927" t="s">
        <v>2763</v>
      </c>
      <c r="D16" s="1927"/>
      <c r="E16" s="1796">
        <v>-11667</v>
      </c>
      <c r="F16" s="1897"/>
      <c r="G16" s="70"/>
      <c r="H16" s="70"/>
      <c r="I16" s="70"/>
      <c r="J16" s="70"/>
      <c r="K16" s="70"/>
      <c r="L16" s="70"/>
      <c r="M16" s="70"/>
      <c r="N16" s="70"/>
      <c r="O16" s="70"/>
      <c r="P16" s="70"/>
      <c r="Q16" s="70"/>
      <c r="R16" s="70"/>
      <c r="S16" s="70"/>
      <c r="T16" s="70"/>
      <c r="U16" s="70"/>
    </row>
    <row r="17" spans="1:23" s="105" customFormat="1" ht="11.25" customHeight="1">
      <c r="B17" s="1924" t="s">
        <v>906</v>
      </c>
      <c r="C17" s="1925" t="s">
        <v>2757</v>
      </c>
      <c r="D17" s="1925"/>
      <c r="E17" s="791">
        <v>24913.751536076201</v>
      </c>
      <c r="F17" s="360"/>
      <c r="G17" s="460"/>
      <c r="H17" s="460"/>
      <c r="I17" s="460"/>
      <c r="J17" s="460"/>
      <c r="K17" s="460"/>
      <c r="L17" s="460"/>
      <c r="M17" s="460"/>
      <c r="N17" s="460"/>
      <c r="O17" s="460"/>
      <c r="P17" s="460"/>
      <c r="Q17" s="460"/>
      <c r="R17" s="460"/>
      <c r="S17" s="460"/>
      <c r="T17" s="460"/>
      <c r="U17" s="460"/>
      <c r="V17" s="39"/>
      <c r="W17" s="39"/>
    </row>
    <row r="18" spans="1:23" s="105" customFormat="1" ht="11.25" customHeight="1">
      <c r="B18" s="1919"/>
      <c r="C18" s="1901"/>
      <c r="D18" s="1901"/>
      <c r="E18" s="1897"/>
      <c r="F18" s="1897"/>
      <c r="G18" s="621"/>
      <c r="H18" s="621"/>
      <c r="I18" s="360"/>
      <c r="J18" s="360"/>
      <c r="K18" s="360"/>
      <c r="L18" s="360"/>
      <c r="M18" s="360"/>
      <c r="N18" s="360"/>
      <c r="O18" s="360"/>
      <c r="P18" s="360"/>
      <c r="Q18" s="360"/>
      <c r="R18" s="360"/>
      <c r="S18" s="360"/>
      <c r="T18" s="360"/>
      <c r="U18" s="360"/>
      <c r="V18" s="39"/>
      <c r="W18" s="39"/>
    </row>
    <row r="19" spans="1:23" s="105" customFormat="1" ht="11.25" customHeight="1">
      <c r="A19" s="3"/>
      <c r="B19" s="1920"/>
      <c r="C19" s="1921"/>
      <c r="D19" s="1921"/>
      <c r="E19" s="1801"/>
      <c r="F19" s="1801"/>
      <c r="G19" s="621"/>
      <c r="H19" s="621"/>
      <c r="I19" s="360"/>
      <c r="J19" s="360"/>
      <c r="K19" s="360"/>
      <c r="L19" s="360"/>
      <c r="M19" s="360"/>
      <c r="N19" s="360"/>
      <c r="O19" s="360"/>
      <c r="P19" s="360"/>
      <c r="Q19" s="360"/>
      <c r="R19" s="360"/>
      <c r="S19" s="360"/>
      <c r="T19" s="360"/>
      <c r="U19" s="360"/>
    </row>
    <row r="20" spans="1:23" s="3" customFormat="1" ht="11.25" customHeight="1">
      <c r="B20" s="1888"/>
      <c r="C20" s="1889"/>
      <c r="D20" s="1889"/>
      <c r="E20" s="1910"/>
      <c r="F20" s="620"/>
      <c r="G20" s="620"/>
      <c r="H20" s="620"/>
      <c r="I20" s="45"/>
      <c r="J20" s="45"/>
      <c r="K20" s="45"/>
      <c r="L20" s="45"/>
      <c r="M20" s="45"/>
      <c r="N20" s="45"/>
      <c r="O20" s="45"/>
      <c r="P20" s="45"/>
      <c r="Q20" s="45"/>
      <c r="R20" s="45"/>
      <c r="S20" s="170"/>
      <c r="T20" s="45"/>
      <c r="U20" s="45"/>
    </row>
    <row r="21" spans="1:23" s="3" customFormat="1" ht="11.25" customHeight="1">
      <c r="B21" s="1902"/>
      <c r="C21" s="1889"/>
      <c r="D21" s="1889"/>
      <c r="E21" s="1801"/>
      <c r="F21" s="620"/>
      <c r="G21" s="620"/>
      <c r="H21" s="620"/>
      <c r="I21" s="45"/>
      <c r="J21" s="45"/>
      <c r="K21" s="45"/>
      <c r="L21" s="45"/>
      <c r="M21" s="45"/>
      <c r="N21" s="45"/>
      <c r="O21" s="45"/>
      <c r="P21" s="45"/>
      <c r="Q21" s="45"/>
      <c r="R21" s="45"/>
      <c r="S21" s="170"/>
      <c r="T21" s="45"/>
      <c r="U21" s="45"/>
    </row>
    <row r="22" spans="1:23" s="3" customFormat="1" ht="11.25">
      <c r="E22" s="1875"/>
      <c r="F22" s="620"/>
      <c r="G22" s="620"/>
      <c r="H22" s="620"/>
      <c r="I22" s="45"/>
      <c r="J22" s="45"/>
      <c r="K22" s="45"/>
      <c r="L22" s="45"/>
      <c r="M22" s="45"/>
      <c r="N22" s="45"/>
      <c r="O22" s="45"/>
      <c r="P22" s="45"/>
      <c r="Q22" s="45"/>
      <c r="R22" s="45"/>
      <c r="S22" s="170"/>
      <c r="T22" s="45"/>
      <c r="U22" s="45"/>
    </row>
    <row r="23" spans="1:23" s="3" customFormat="1" ht="11.25">
      <c r="E23" s="1875"/>
      <c r="F23" s="620"/>
      <c r="G23" s="620"/>
      <c r="H23" s="620"/>
      <c r="I23" s="45"/>
      <c r="J23" s="45"/>
      <c r="K23" s="45"/>
      <c r="L23" s="45"/>
      <c r="M23" s="45"/>
      <c r="N23" s="45"/>
      <c r="O23" s="45"/>
      <c r="P23" s="45"/>
      <c r="Q23" s="45"/>
      <c r="R23" s="45"/>
      <c r="S23" s="170"/>
      <c r="T23" s="45"/>
      <c r="U23" s="45"/>
    </row>
    <row r="24" spans="1:23" s="3" customFormat="1" ht="11.25">
      <c r="A24" s="361"/>
      <c r="B24" s="361"/>
      <c r="C24" s="361"/>
      <c r="D24" s="361"/>
      <c r="E24" s="1909"/>
      <c r="F24" s="1018"/>
      <c r="G24" s="620"/>
      <c r="H24" s="620"/>
      <c r="I24" s="45"/>
      <c r="J24" s="45"/>
      <c r="K24" s="45"/>
      <c r="L24" s="45"/>
      <c r="M24" s="45"/>
      <c r="N24" s="45"/>
      <c r="O24" s="45"/>
      <c r="P24" s="45"/>
      <c r="Q24" s="45"/>
      <c r="R24" s="45"/>
      <c r="S24" s="170"/>
      <c r="T24" s="45"/>
      <c r="U24" s="45"/>
    </row>
    <row r="25" spans="1:23" s="361" customFormat="1" ht="11.25">
      <c r="A25" s="3"/>
      <c r="B25" s="3"/>
      <c r="C25" s="3"/>
      <c r="D25" s="3"/>
      <c r="E25" s="1875"/>
      <c r="F25" s="620"/>
      <c r="G25" s="1018"/>
      <c r="H25" s="1018"/>
      <c r="I25" s="364"/>
      <c r="J25" s="364"/>
      <c r="K25" s="364"/>
      <c r="L25" s="364"/>
      <c r="M25" s="364"/>
      <c r="N25" s="364"/>
      <c r="O25" s="364"/>
      <c r="P25" s="364"/>
      <c r="Q25" s="364"/>
      <c r="R25" s="364"/>
      <c r="S25" s="365"/>
      <c r="T25" s="364"/>
      <c r="U25" s="364"/>
    </row>
    <row r="26" spans="1:23" s="3" customFormat="1" ht="11.25">
      <c r="A26" s="105"/>
      <c r="B26" s="105"/>
      <c r="C26" s="105"/>
      <c r="D26" s="105"/>
      <c r="E26" s="1908"/>
      <c r="F26" s="621"/>
      <c r="G26" s="620"/>
      <c r="H26" s="620"/>
      <c r="I26" s="45"/>
      <c r="J26" s="45"/>
      <c r="K26" s="45"/>
      <c r="L26" s="45"/>
      <c r="M26" s="45"/>
      <c r="N26" s="45"/>
      <c r="O26" s="45"/>
      <c r="P26" s="45"/>
      <c r="Q26" s="45"/>
      <c r="R26" s="45"/>
      <c r="S26" s="170"/>
      <c r="T26" s="45"/>
      <c r="U26" s="45"/>
      <c r="V26" s="620"/>
      <c r="W26" s="620"/>
    </row>
    <row r="27" spans="1:23" s="105" customFormat="1" ht="11.25">
      <c r="A27" s="3"/>
      <c r="B27" s="3"/>
      <c r="C27" s="3"/>
      <c r="D27" s="3"/>
      <c r="E27" s="1875"/>
      <c r="F27" s="45"/>
      <c r="G27" s="621"/>
      <c r="H27" s="621"/>
      <c r="I27" s="360"/>
      <c r="J27" s="360"/>
      <c r="K27" s="360"/>
      <c r="L27" s="360"/>
      <c r="M27" s="360"/>
      <c r="N27" s="360"/>
      <c r="O27" s="360"/>
      <c r="P27" s="360"/>
      <c r="Q27" s="360"/>
      <c r="R27" s="360"/>
      <c r="S27" s="366"/>
      <c r="T27" s="360"/>
      <c r="U27" s="360"/>
      <c r="V27" s="621"/>
    </row>
    <row r="28" spans="1:23" s="3" customFormat="1" ht="11.25">
      <c r="E28" s="1926"/>
      <c r="F28" s="45"/>
      <c r="G28" s="45"/>
      <c r="H28" s="45"/>
      <c r="I28" s="45"/>
      <c r="J28" s="45"/>
      <c r="K28" s="45"/>
      <c r="L28" s="45"/>
      <c r="M28" s="45"/>
      <c r="N28" s="45"/>
      <c r="O28" s="45"/>
      <c r="P28" s="45"/>
      <c r="Q28" s="45"/>
      <c r="R28" s="45"/>
      <c r="S28" s="170"/>
      <c r="T28" s="45"/>
      <c r="U28" s="45"/>
    </row>
    <row r="29" spans="1:23" s="3" customFormat="1" ht="11.25">
      <c r="E29" s="1875"/>
      <c r="F29" s="45"/>
      <c r="G29" s="45"/>
      <c r="H29" s="45"/>
      <c r="I29" s="45"/>
      <c r="J29" s="45"/>
      <c r="K29" s="45"/>
      <c r="L29" s="45"/>
      <c r="M29" s="45"/>
      <c r="N29" s="45"/>
      <c r="O29" s="45"/>
      <c r="P29" s="45"/>
      <c r="Q29" s="45"/>
      <c r="R29" s="45"/>
      <c r="S29" s="170"/>
      <c r="T29" s="45"/>
      <c r="U29" s="45"/>
    </row>
    <row r="30" spans="1:23" s="3" customFormat="1" ht="11.25">
      <c r="E30" s="1875"/>
      <c r="F30" s="45"/>
      <c r="G30" s="45"/>
      <c r="H30" s="45"/>
      <c r="I30" s="45"/>
      <c r="J30" s="45"/>
      <c r="K30" s="45"/>
      <c r="L30" s="45"/>
      <c r="M30" s="45"/>
      <c r="N30" s="45"/>
      <c r="O30" s="45"/>
      <c r="P30" s="45"/>
      <c r="Q30" s="45"/>
      <c r="R30" s="45"/>
      <c r="S30" s="1883"/>
      <c r="T30" s="45"/>
      <c r="U30" s="45"/>
    </row>
    <row r="31" spans="1:23" s="3" customFormat="1" ht="11.25">
      <c r="E31" s="1875"/>
      <c r="F31" s="45"/>
      <c r="G31" s="45"/>
      <c r="H31" s="45"/>
      <c r="I31" s="45"/>
      <c r="J31" s="45"/>
      <c r="K31" s="45"/>
      <c r="L31" s="45"/>
      <c r="M31" s="45"/>
      <c r="N31" s="45"/>
      <c r="O31" s="45"/>
      <c r="P31" s="45"/>
      <c r="Q31" s="45"/>
      <c r="R31" s="45"/>
      <c r="S31" s="1883"/>
      <c r="T31" s="45"/>
      <c r="U31" s="45"/>
    </row>
    <row r="32" spans="1:23" s="3" customFormat="1" ht="11.25">
      <c r="A32" s="105"/>
      <c r="B32" s="105"/>
      <c r="C32" s="105"/>
      <c r="D32" s="105"/>
      <c r="E32" s="1908"/>
      <c r="F32" s="360"/>
      <c r="G32" s="45"/>
      <c r="H32" s="45"/>
      <c r="I32" s="45"/>
      <c r="J32" s="45"/>
      <c r="K32" s="45"/>
      <c r="L32" s="45"/>
      <c r="M32" s="45"/>
      <c r="N32" s="45"/>
      <c r="O32" s="45"/>
      <c r="P32" s="45"/>
      <c r="Q32" s="45"/>
      <c r="R32" s="45"/>
      <c r="S32" s="1883"/>
      <c r="T32" s="45"/>
      <c r="U32" s="45"/>
    </row>
    <row r="33" spans="1:21" s="105" customFormat="1" ht="11.25">
      <c r="A33" s="3"/>
      <c r="B33" s="1887"/>
      <c r="C33" s="1890"/>
      <c r="D33" s="1890"/>
      <c r="E33" s="1897"/>
      <c r="F33" s="45"/>
      <c r="G33" s="360"/>
      <c r="H33" s="360"/>
      <c r="I33" s="360"/>
      <c r="J33" s="360"/>
      <c r="K33" s="360"/>
      <c r="L33" s="360"/>
      <c r="M33" s="360"/>
      <c r="N33" s="360"/>
      <c r="O33" s="360"/>
      <c r="P33" s="360"/>
      <c r="Q33" s="360"/>
      <c r="R33" s="360"/>
      <c r="S33" s="1884"/>
      <c r="T33" s="360"/>
      <c r="U33" s="360"/>
    </row>
    <row r="34" spans="1:21" s="3" customFormat="1" ht="11.25">
      <c r="B34" s="1887"/>
      <c r="C34" s="1890"/>
      <c r="D34" s="1890"/>
      <c r="E34" s="1897"/>
      <c r="F34" s="45"/>
      <c r="G34" s="45"/>
      <c r="H34" s="45"/>
      <c r="I34" s="45"/>
      <c r="J34" s="45"/>
      <c r="K34" s="45"/>
      <c r="L34" s="45"/>
      <c r="M34" s="45"/>
      <c r="N34" s="45"/>
      <c r="O34" s="45"/>
      <c r="P34" s="45"/>
      <c r="Q34" s="45"/>
      <c r="R34" s="45"/>
      <c r="S34" s="1883"/>
      <c r="T34" s="45"/>
      <c r="U34" s="45"/>
    </row>
    <row r="35" spans="1:21" s="3" customFormat="1" ht="11.25">
      <c r="B35" s="1887"/>
      <c r="C35" s="1890"/>
      <c r="D35" s="1890"/>
      <c r="E35" s="1897"/>
      <c r="F35" s="45"/>
      <c r="G35" s="45"/>
      <c r="H35" s="45"/>
      <c r="I35" s="45"/>
      <c r="J35" s="45"/>
      <c r="K35" s="45"/>
      <c r="L35" s="45"/>
      <c r="M35" s="45"/>
      <c r="N35" s="45"/>
      <c r="O35" s="45"/>
      <c r="P35" s="45"/>
      <c r="Q35" s="45"/>
      <c r="R35" s="45"/>
      <c r="S35" s="1883"/>
      <c r="T35" s="45"/>
      <c r="U35" s="45"/>
    </row>
    <row r="36" spans="1:21" s="3" customFormat="1" ht="11.25">
      <c r="B36" s="1887"/>
      <c r="C36" s="1890"/>
      <c r="D36" s="1890"/>
      <c r="E36" s="1897"/>
      <c r="F36" s="45"/>
      <c r="G36" s="45"/>
      <c r="H36" s="45"/>
      <c r="I36" s="45"/>
      <c r="J36" s="45"/>
      <c r="K36" s="45"/>
      <c r="L36" s="45"/>
      <c r="M36" s="45"/>
      <c r="N36" s="45"/>
      <c r="O36" s="45"/>
      <c r="P36" s="45"/>
      <c r="Q36" s="45"/>
      <c r="R36" s="45"/>
      <c r="S36" s="1883"/>
      <c r="T36" s="45"/>
      <c r="U36" s="45"/>
    </row>
    <row r="37" spans="1:21" s="3" customFormat="1" ht="11.25">
      <c r="B37" s="1887"/>
      <c r="C37" s="1890"/>
      <c r="D37" s="1890"/>
      <c r="E37" s="1897"/>
      <c r="F37" s="45"/>
      <c r="G37" s="45"/>
      <c r="H37" s="45"/>
      <c r="I37" s="45"/>
      <c r="J37" s="45"/>
      <c r="K37" s="45"/>
      <c r="L37" s="45"/>
      <c r="M37" s="45"/>
      <c r="N37" s="45"/>
      <c r="O37" s="45"/>
      <c r="P37" s="45"/>
      <c r="Q37" s="45"/>
      <c r="R37" s="45"/>
      <c r="S37" s="1883"/>
      <c r="T37" s="45"/>
      <c r="U37" s="45"/>
    </row>
    <row r="38" spans="1:21" s="3" customFormat="1" ht="11.25">
      <c r="B38" s="1887"/>
      <c r="C38" s="1890"/>
      <c r="D38" s="1890"/>
      <c r="E38" s="1897"/>
      <c r="F38" s="45"/>
      <c r="G38" s="45"/>
      <c r="H38" s="45"/>
      <c r="I38" s="45"/>
      <c r="J38" s="45"/>
      <c r="K38" s="45"/>
      <c r="L38" s="45"/>
      <c r="M38" s="45"/>
      <c r="N38" s="45"/>
      <c r="O38" s="45"/>
      <c r="P38" s="45"/>
      <c r="Q38" s="45"/>
      <c r="R38" s="45"/>
      <c r="S38" s="1883"/>
      <c r="T38" s="45"/>
      <c r="U38" s="45"/>
    </row>
    <row r="39" spans="1:21" s="3" customFormat="1" ht="11.25">
      <c r="B39" s="1891"/>
      <c r="C39" s="1889"/>
      <c r="D39" s="1889"/>
      <c r="E39" s="1801"/>
      <c r="F39" s="360"/>
      <c r="G39" s="45"/>
      <c r="H39" s="45"/>
      <c r="I39" s="45"/>
      <c r="J39" s="45"/>
      <c r="K39" s="45"/>
      <c r="L39" s="45"/>
      <c r="M39" s="45"/>
      <c r="N39" s="45"/>
      <c r="O39" s="45"/>
      <c r="P39" s="45"/>
      <c r="Q39" s="45"/>
      <c r="R39" s="45"/>
      <c r="S39" s="1883"/>
      <c r="T39" s="45"/>
      <c r="U39" s="45"/>
    </row>
    <row r="40" spans="1:21" s="3" customFormat="1" ht="11.25">
      <c r="B40" s="1892"/>
      <c r="C40" s="1889"/>
      <c r="D40" s="1889"/>
      <c r="E40" s="1907"/>
      <c r="F40" s="1893"/>
      <c r="G40" s="360"/>
      <c r="H40" s="360"/>
      <c r="I40" s="360"/>
      <c r="J40" s="360"/>
      <c r="K40" s="360"/>
      <c r="L40" s="360"/>
      <c r="M40" s="360"/>
      <c r="N40" s="360"/>
      <c r="O40" s="360"/>
      <c r="P40" s="360"/>
      <c r="Q40" s="360"/>
      <c r="R40" s="360"/>
      <c r="S40" s="1884"/>
      <c r="T40" s="360"/>
      <c r="U40" s="360"/>
    </row>
    <row r="41" spans="1:21" s="3" customFormat="1" ht="11.25">
      <c r="B41" s="1892"/>
      <c r="C41" s="1889"/>
      <c r="D41" s="1889"/>
      <c r="E41" s="1907"/>
      <c r="F41" s="1893"/>
      <c r="G41" s="1893"/>
      <c r="H41" s="1893"/>
      <c r="I41" s="1893"/>
      <c r="J41" s="1893"/>
      <c r="K41" s="1893"/>
      <c r="L41" s="1893"/>
      <c r="M41" s="1893"/>
      <c r="N41" s="1893"/>
      <c r="O41" s="1893"/>
      <c r="P41" s="1893"/>
      <c r="Q41" s="1893"/>
      <c r="R41" s="1893"/>
      <c r="S41" s="1885"/>
      <c r="T41" s="171"/>
      <c r="U41" s="171"/>
    </row>
    <row r="42" spans="1:21" s="3" customFormat="1" ht="11.25">
      <c r="E42" s="1875"/>
      <c r="G42" s="1893"/>
      <c r="H42" s="1893"/>
      <c r="I42" s="1893"/>
      <c r="J42" s="1893"/>
      <c r="K42" s="1893"/>
      <c r="L42" s="1893"/>
      <c r="M42" s="1893"/>
      <c r="N42" s="1893"/>
      <c r="O42" s="1893"/>
      <c r="P42" s="1893"/>
      <c r="Q42" s="1893"/>
      <c r="R42" s="1893"/>
      <c r="S42" s="1885"/>
      <c r="T42" s="171"/>
      <c r="U42" s="171"/>
    </row>
    <row r="43" spans="1:21" s="3" customFormat="1" ht="11.25">
      <c r="E43" s="1875"/>
    </row>
    <row r="44" spans="1:21" s="3" customFormat="1">
      <c r="A44" s="167"/>
      <c r="B44" s="932"/>
      <c r="C44" s="1881"/>
      <c r="D44" s="1881"/>
      <c r="E44" s="1903"/>
      <c r="F44" s="369"/>
    </row>
    <row r="45" spans="1:21" s="167" customFormat="1" ht="11.25">
      <c r="A45" s="3"/>
      <c r="E45" s="1875"/>
      <c r="F45" s="3"/>
      <c r="G45" s="369"/>
      <c r="H45" s="369"/>
      <c r="I45" s="369"/>
      <c r="J45" s="369"/>
      <c r="K45" s="369"/>
      <c r="L45" s="369"/>
      <c r="M45" s="369"/>
      <c r="N45" s="369"/>
      <c r="O45" s="369"/>
      <c r="P45" s="369"/>
      <c r="Q45" s="369"/>
      <c r="R45" s="369"/>
      <c r="S45" s="239"/>
      <c r="T45" s="239"/>
      <c r="U45" s="239"/>
    </row>
    <row r="46" spans="1:21" s="3" customFormat="1">
      <c r="B46" s="167"/>
      <c r="C46" s="167"/>
      <c r="D46" s="167"/>
      <c r="E46" s="1904"/>
      <c r="F46" s="630"/>
      <c r="K46" s="369"/>
      <c r="L46" s="643"/>
      <c r="M46" s="237"/>
      <c r="N46" s="237"/>
      <c r="O46" s="237"/>
      <c r="P46" s="237"/>
      <c r="Q46" s="237"/>
      <c r="R46" s="237"/>
      <c r="S46" s="276"/>
    </row>
    <row r="47" spans="1:21" s="3" customFormat="1">
      <c r="B47" s="167"/>
      <c r="C47" s="167"/>
      <c r="D47" s="167"/>
      <c r="E47" s="1875"/>
      <c r="G47" s="630"/>
      <c r="H47" s="630"/>
      <c r="I47" s="630"/>
      <c r="J47" s="630"/>
      <c r="K47" s="369"/>
      <c r="O47" s="169"/>
      <c r="P47" s="167"/>
      <c r="Q47" s="167"/>
      <c r="R47" s="167"/>
      <c r="S47" s="276"/>
      <c r="T47" s="239"/>
      <c r="U47" s="239"/>
    </row>
    <row r="48" spans="1:21" s="3" customFormat="1">
      <c r="B48" s="167"/>
      <c r="C48" s="167"/>
      <c r="D48" s="167"/>
      <c r="E48" s="1875"/>
      <c r="K48" s="369"/>
      <c r="L48" s="167"/>
      <c r="M48" s="167"/>
      <c r="N48" s="167"/>
      <c r="O48" s="169"/>
      <c r="P48" s="167"/>
      <c r="Q48" s="167"/>
      <c r="R48" s="167"/>
      <c r="S48" s="276"/>
      <c r="T48" s="276"/>
      <c r="U48" s="276"/>
    </row>
    <row r="49" spans="1:23" s="3" customFormat="1">
      <c r="B49" s="167"/>
      <c r="C49" s="167"/>
      <c r="D49" s="167"/>
      <c r="E49" s="1084"/>
      <c r="F49" s="1084"/>
      <c r="K49" s="369"/>
      <c r="L49" s="167"/>
      <c r="M49" s="167"/>
      <c r="N49" s="167"/>
      <c r="O49" s="369"/>
      <c r="P49" s="167"/>
      <c r="Q49" s="167"/>
      <c r="R49" s="167"/>
      <c r="S49" s="276"/>
      <c r="T49" s="276"/>
      <c r="U49" s="276"/>
    </row>
    <row r="50" spans="1:23" s="3" customFormat="1">
      <c r="B50" s="1886"/>
      <c r="C50" s="1894"/>
      <c r="D50" s="1894"/>
      <c r="E50" s="1906"/>
      <c r="F50" s="70"/>
      <c r="G50" s="369"/>
      <c r="H50" s="167"/>
      <c r="I50" s="1084"/>
      <c r="J50" s="1084"/>
      <c r="K50" s="70"/>
      <c r="L50" s="70"/>
      <c r="M50" s="161"/>
      <c r="N50" s="70"/>
      <c r="O50" s="70"/>
      <c r="P50" s="70"/>
      <c r="Q50" s="161"/>
      <c r="R50" s="70"/>
      <c r="S50" s="70"/>
      <c r="T50" s="70"/>
      <c r="U50" s="70"/>
    </row>
    <row r="51" spans="1:23" s="3" customFormat="1" ht="11.25" customHeight="1">
      <c r="B51" s="1887"/>
      <c r="C51" s="90"/>
      <c r="D51" s="90"/>
      <c r="E51" s="1906"/>
      <c r="F51" s="70"/>
      <c r="G51" s="70"/>
      <c r="H51" s="70"/>
      <c r="I51" s="70"/>
      <c r="J51" s="70"/>
      <c r="K51" s="70"/>
      <c r="L51" s="70"/>
      <c r="M51" s="70"/>
      <c r="N51" s="70"/>
      <c r="O51" s="70"/>
      <c r="P51" s="70"/>
      <c r="Q51" s="70"/>
      <c r="R51" s="70"/>
      <c r="S51" s="70"/>
      <c r="T51" s="70"/>
      <c r="U51" s="70"/>
    </row>
    <row r="52" spans="1:23" s="3" customFormat="1" ht="11.25" customHeight="1">
      <c r="B52" s="491"/>
      <c r="C52" s="358"/>
      <c r="D52" s="358"/>
      <c r="E52" s="1897"/>
      <c r="F52" s="45"/>
      <c r="G52" s="70"/>
      <c r="H52" s="70"/>
      <c r="I52" s="70"/>
      <c r="J52" s="70"/>
      <c r="K52" s="70"/>
      <c r="L52" s="70"/>
      <c r="M52" s="70"/>
      <c r="N52" s="70"/>
      <c r="O52" s="70"/>
      <c r="P52" s="70"/>
      <c r="Q52" s="70"/>
      <c r="R52" s="70"/>
      <c r="S52" s="70"/>
      <c r="T52" s="70"/>
      <c r="U52" s="70"/>
      <c r="V52" s="39"/>
      <c r="W52" s="29"/>
    </row>
    <row r="53" spans="1:23" s="3" customFormat="1" ht="11.25" customHeight="1">
      <c r="A53" s="105"/>
      <c r="B53" s="492"/>
      <c r="C53" s="277"/>
      <c r="D53" s="277"/>
      <c r="E53" s="1801"/>
      <c r="F53" s="360"/>
      <c r="G53" s="45"/>
      <c r="H53" s="45"/>
      <c r="I53" s="45"/>
      <c r="J53" s="45"/>
      <c r="K53" s="45"/>
      <c r="L53" s="45"/>
      <c r="M53" s="45"/>
      <c r="N53" s="45"/>
      <c r="O53" s="45"/>
      <c r="P53" s="45"/>
      <c r="Q53" s="45"/>
      <c r="R53" s="45"/>
      <c r="S53" s="45"/>
      <c r="T53" s="45"/>
      <c r="U53" s="45"/>
      <c r="V53" s="39"/>
      <c r="W53" s="29"/>
    </row>
    <row r="54" spans="1:23" s="105" customFormat="1" ht="11.25" customHeight="1">
      <c r="A54" s="3"/>
      <c r="B54" s="491"/>
      <c r="C54" s="325"/>
      <c r="D54" s="325"/>
      <c r="E54" s="1897"/>
      <c r="F54" s="45"/>
      <c r="G54" s="360"/>
      <c r="H54" s="360"/>
      <c r="I54" s="360"/>
      <c r="J54" s="360"/>
      <c r="K54" s="360"/>
      <c r="L54" s="360"/>
      <c r="M54" s="360"/>
      <c r="N54" s="360"/>
      <c r="O54" s="360"/>
      <c r="P54" s="360"/>
      <c r="Q54" s="360"/>
      <c r="R54" s="360"/>
      <c r="S54" s="360"/>
      <c r="T54" s="360"/>
      <c r="U54" s="360"/>
    </row>
    <row r="55" spans="1:23" s="3" customFormat="1" ht="11.25" customHeight="1">
      <c r="B55" s="491"/>
      <c r="C55" s="325"/>
      <c r="D55" s="325"/>
      <c r="E55" s="1897"/>
      <c r="F55" s="45"/>
      <c r="G55" s="45"/>
      <c r="H55" s="45"/>
      <c r="I55" s="45"/>
      <c r="J55" s="45"/>
      <c r="K55" s="45"/>
      <c r="L55" s="45"/>
      <c r="M55" s="45"/>
      <c r="N55" s="45"/>
      <c r="O55" s="45"/>
      <c r="P55" s="45"/>
      <c r="Q55" s="45"/>
      <c r="R55" s="45"/>
      <c r="S55" s="170"/>
      <c r="T55" s="45"/>
      <c r="U55" s="45"/>
    </row>
    <row r="56" spans="1:23" s="3" customFormat="1" ht="11.25" customHeight="1">
      <c r="B56" s="491"/>
      <c r="C56" s="325"/>
      <c r="D56" s="325"/>
      <c r="E56" s="1897"/>
      <c r="F56" s="45"/>
      <c r="G56" s="45"/>
      <c r="H56" s="45"/>
      <c r="I56" s="45"/>
      <c r="J56" s="45"/>
      <c r="K56" s="45"/>
      <c r="L56" s="45"/>
      <c r="M56" s="45"/>
      <c r="N56" s="45"/>
      <c r="O56" s="45"/>
      <c r="P56" s="45"/>
      <c r="Q56" s="45"/>
      <c r="R56" s="45"/>
      <c r="S56" s="170"/>
      <c r="T56" s="45"/>
      <c r="U56" s="45"/>
    </row>
    <row r="57" spans="1:23" s="3" customFormat="1" ht="11.25" customHeight="1">
      <c r="B57" s="491"/>
      <c r="C57" s="325"/>
      <c r="D57" s="325"/>
      <c r="E57" s="1897"/>
      <c r="F57" s="45"/>
      <c r="G57" s="45"/>
      <c r="H57" s="45"/>
      <c r="I57" s="45"/>
      <c r="J57" s="45"/>
      <c r="K57" s="45"/>
      <c r="L57" s="45"/>
      <c r="M57" s="45"/>
      <c r="N57" s="45"/>
      <c r="O57" s="45"/>
      <c r="P57" s="45"/>
      <c r="Q57" s="45"/>
      <c r="R57" s="45"/>
      <c r="S57" s="170"/>
      <c r="T57" s="45"/>
      <c r="U57" s="45"/>
    </row>
    <row r="58" spans="1:23" s="3" customFormat="1" ht="11.25" customHeight="1">
      <c r="B58" s="491"/>
      <c r="C58" s="325"/>
      <c r="D58" s="325"/>
      <c r="E58" s="1897"/>
      <c r="F58" s="45"/>
      <c r="G58" s="45"/>
      <c r="H58" s="45"/>
      <c r="I58" s="45"/>
      <c r="J58" s="45"/>
      <c r="K58" s="45"/>
      <c r="L58" s="45"/>
      <c r="M58" s="45"/>
      <c r="N58" s="45"/>
      <c r="O58" s="45"/>
      <c r="P58" s="45"/>
      <c r="Q58" s="45"/>
      <c r="R58" s="45"/>
      <c r="S58" s="170"/>
      <c r="T58" s="45"/>
      <c r="U58" s="45"/>
    </row>
    <row r="59" spans="1:23" s="3" customFormat="1" ht="11.25" customHeight="1">
      <c r="A59" s="361"/>
      <c r="B59" s="491"/>
      <c r="C59" s="362"/>
      <c r="D59" s="362"/>
      <c r="E59" s="1796"/>
      <c r="F59" s="364"/>
      <c r="G59" s="45"/>
      <c r="H59" s="45"/>
      <c r="I59" s="45"/>
      <c r="J59" s="45"/>
      <c r="K59" s="45"/>
      <c r="L59" s="45"/>
      <c r="M59" s="45"/>
      <c r="N59" s="45"/>
      <c r="O59" s="45"/>
      <c r="P59" s="45"/>
      <c r="Q59" s="45"/>
      <c r="R59" s="45"/>
      <c r="S59" s="170"/>
      <c r="T59" s="45"/>
      <c r="U59" s="45"/>
    </row>
    <row r="60" spans="1:23" s="361" customFormat="1" ht="11.25" customHeight="1">
      <c r="A60" s="3"/>
      <c r="B60" s="491"/>
      <c r="C60" s="325"/>
      <c r="D60" s="325"/>
      <c r="E60" s="1897"/>
      <c r="F60" s="45"/>
      <c r="G60" s="364"/>
      <c r="H60" s="364"/>
      <c r="I60" s="364"/>
      <c r="J60" s="364"/>
      <c r="K60" s="364"/>
      <c r="L60" s="364"/>
      <c r="M60" s="364"/>
      <c r="N60" s="364"/>
      <c r="O60" s="364"/>
      <c r="P60" s="364"/>
      <c r="Q60" s="364"/>
      <c r="R60" s="364"/>
      <c r="S60" s="365"/>
      <c r="T60" s="364"/>
      <c r="U60" s="364"/>
    </row>
    <row r="61" spans="1:23" s="3" customFormat="1" ht="11.25" customHeight="1">
      <c r="A61" s="105"/>
      <c r="B61" s="492"/>
      <c r="C61" s="277"/>
      <c r="D61" s="277"/>
      <c r="E61" s="1801"/>
      <c r="F61" s="360"/>
      <c r="G61" s="45"/>
      <c r="H61" s="45"/>
      <c r="I61" s="45"/>
      <c r="J61" s="45"/>
      <c r="K61" s="45"/>
      <c r="L61" s="45"/>
      <c r="M61" s="45"/>
      <c r="N61" s="45"/>
      <c r="O61" s="45"/>
      <c r="P61" s="45"/>
      <c r="Q61" s="45"/>
      <c r="R61" s="45"/>
      <c r="S61" s="170"/>
      <c r="T61" s="45"/>
      <c r="U61" s="45"/>
    </row>
    <row r="62" spans="1:23" s="105" customFormat="1" ht="11.25" customHeight="1">
      <c r="A62" s="3"/>
      <c r="B62" s="491"/>
      <c r="C62" s="325"/>
      <c r="D62" s="325"/>
      <c r="E62" s="1897"/>
      <c r="F62" s="45"/>
      <c r="G62" s="360"/>
      <c r="H62" s="360"/>
      <c r="I62" s="360"/>
      <c r="J62" s="360"/>
      <c r="K62" s="360"/>
      <c r="L62" s="360"/>
      <c r="M62" s="360"/>
      <c r="N62" s="360"/>
      <c r="O62" s="360"/>
      <c r="P62" s="360"/>
      <c r="Q62" s="360"/>
      <c r="R62" s="360"/>
      <c r="S62" s="366"/>
      <c r="T62" s="360"/>
      <c r="U62" s="360"/>
    </row>
    <row r="63" spans="1:23" s="3" customFormat="1" ht="11.25" customHeight="1">
      <c r="B63" s="491"/>
      <c r="C63" s="325"/>
      <c r="D63" s="325"/>
      <c r="E63" s="1897"/>
      <c r="F63" s="45"/>
      <c r="G63" s="45"/>
      <c r="H63" s="45"/>
      <c r="I63" s="45"/>
      <c r="J63" s="45"/>
      <c r="K63" s="45"/>
      <c r="L63" s="45"/>
      <c r="M63" s="45"/>
      <c r="N63" s="45"/>
      <c r="O63" s="45"/>
      <c r="P63" s="45"/>
      <c r="Q63" s="45"/>
      <c r="R63" s="45"/>
      <c r="S63" s="170"/>
      <c r="T63" s="45"/>
      <c r="U63" s="45"/>
    </row>
    <row r="64" spans="1:23" s="3" customFormat="1" ht="11.25" customHeight="1">
      <c r="B64" s="491"/>
      <c r="C64" s="325"/>
      <c r="D64" s="325"/>
      <c r="E64" s="1897"/>
      <c r="F64" s="45"/>
      <c r="G64" s="45"/>
      <c r="H64" s="45"/>
      <c r="I64" s="45"/>
      <c r="J64" s="45"/>
      <c r="K64" s="45"/>
      <c r="L64" s="45"/>
      <c r="M64" s="45"/>
      <c r="N64" s="45"/>
      <c r="O64" s="45"/>
      <c r="P64" s="45"/>
      <c r="Q64" s="45"/>
      <c r="R64" s="45"/>
      <c r="S64" s="170"/>
      <c r="T64" s="45"/>
      <c r="U64" s="45"/>
    </row>
    <row r="65" spans="1:21" s="3" customFormat="1" ht="11.25" customHeight="1">
      <c r="B65" s="491"/>
      <c r="C65" s="325"/>
      <c r="D65" s="325"/>
      <c r="E65" s="1897"/>
      <c r="F65" s="45"/>
      <c r="G65" s="45"/>
      <c r="H65" s="45"/>
      <c r="I65" s="45"/>
      <c r="J65" s="45"/>
      <c r="K65" s="45"/>
      <c r="L65" s="45"/>
      <c r="M65" s="45"/>
      <c r="N65" s="45"/>
      <c r="O65" s="45"/>
      <c r="P65" s="45"/>
      <c r="Q65" s="45"/>
      <c r="R65" s="45"/>
      <c r="S65" s="170"/>
      <c r="T65" s="45"/>
      <c r="U65" s="45"/>
    </row>
    <row r="66" spans="1:21" s="3" customFormat="1" ht="11.25" customHeight="1">
      <c r="B66" s="491"/>
      <c r="C66" s="325"/>
      <c r="D66" s="325"/>
      <c r="E66" s="1897"/>
      <c r="F66" s="45"/>
      <c r="G66" s="45"/>
      <c r="H66" s="45"/>
      <c r="I66" s="45"/>
      <c r="J66" s="45"/>
      <c r="K66" s="45"/>
      <c r="L66" s="45"/>
      <c r="M66" s="45"/>
      <c r="N66" s="45"/>
      <c r="O66" s="45"/>
      <c r="P66" s="45"/>
      <c r="Q66" s="45"/>
      <c r="R66" s="45"/>
      <c r="S66" s="170"/>
      <c r="T66" s="45"/>
      <c r="U66" s="45"/>
    </row>
    <row r="67" spans="1:21" s="3" customFormat="1" ht="11.25" customHeight="1">
      <c r="A67" s="105"/>
      <c r="B67" s="492"/>
      <c r="C67" s="277"/>
      <c r="D67" s="277"/>
      <c r="E67" s="1801"/>
      <c r="F67" s="360"/>
      <c r="G67" s="45"/>
      <c r="H67" s="45"/>
      <c r="I67" s="45"/>
      <c r="J67" s="45"/>
      <c r="K67" s="45"/>
      <c r="L67" s="45"/>
      <c r="M67" s="45"/>
      <c r="N67" s="45"/>
      <c r="O67" s="45"/>
      <c r="P67" s="45"/>
      <c r="Q67" s="45"/>
      <c r="R67" s="45"/>
      <c r="S67" s="170"/>
      <c r="T67" s="45"/>
      <c r="U67" s="45"/>
    </row>
    <row r="68" spans="1:21" s="105" customFormat="1" ht="11.25" customHeight="1">
      <c r="A68" s="3"/>
      <c r="B68" s="491"/>
      <c r="C68" s="325"/>
      <c r="D68" s="325"/>
      <c r="E68" s="1897"/>
      <c r="F68" s="45"/>
      <c r="G68" s="360"/>
      <c r="H68" s="360"/>
      <c r="I68" s="360"/>
      <c r="J68" s="360"/>
      <c r="K68" s="360"/>
      <c r="L68" s="360"/>
      <c r="M68" s="360"/>
      <c r="N68" s="360"/>
      <c r="O68" s="360"/>
      <c r="P68" s="360"/>
      <c r="Q68" s="360"/>
      <c r="R68" s="360"/>
      <c r="S68" s="367"/>
      <c r="T68" s="360"/>
      <c r="U68" s="360"/>
    </row>
    <row r="69" spans="1:21" s="3" customFormat="1" ht="11.25" customHeight="1">
      <c r="B69" s="491"/>
      <c r="C69" s="325"/>
      <c r="D69" s="325"/>
      <c r="E69" s="1897"/>
      <c r="F69" s="45"/>
      <c r="G69" s="45"/>
      <c r="H69" s="45"/>
      <c r="I69" s="45"/>
      <c r="J69" s="45"/>
      <c r="K69" s="45"/>
      <c r="L69" s="45"/>
      <c r="M69" s="45"/>
      <c r="N69" s="45"/>
      <c r="O69" s="45"/>
      <c r="P69" s="45"/>
      <c r="Q69" s="45"/>
      <c r="R69" s="45"/>
      <c r="S69" s="368"/>
      <c r="T69" s="45"/>
      <c r="U69" s="45"/>
    </row>
    <row r="70" spans="1:21" s="3" customFormat="1" ht="11.25" customHeight="1">
      <c r="B70" s="491"/>
      <c r="C70" s="325"/>
      <c r="D70" s="325"/>
      <c r="E70" s="1897"/>
      <c r="F70" s="45"/>
      <c r="G70" s="45"/>
      <c r="H70" s="45"/>
      <c r="I70" s="45"/>
      <c r="J70" s="45"/>
      <c r="K70" s="45"/>
      <c r="L70" s="45"/>
      <c r="M70" s="45"/>
      <c r="N70" s="45"/>
      <c r="O70" s="45"/>
      <c r="P70" s="45"/>
      <c r="Q70" s="45"/>
      <c r="R70" s="45"/>
      <c r="S70" s="368"/>
      <c r="T70" s="45"/>
      <c r="U70" s="45"/>
    </row>
    <row r="71" spans="1:21" s="3" customFormat="1" ht="11.25" customHeight="1">
      <c r="B71" s="491"/>
      <c r="C71" s="325"/>
      <c r="D71" s="325"/>
      <c r="E71" s="1897"/>
      <c r="F71" s="45"/>
      <c r="G71" s="45"/>
      <c r="H71" s="45"/>
      <c r="I71" s="45"/>
      <c r="J71" s="45"/>
      <c r="K71" s="45"/>
      <c r="L71" s="45"/>
      <c r="M71" s="45"/>
      <c r="N71" s="45"/>
      <c r="O71" s="45"/>
      <c r="P71" s="45"/>
      <c r="Q71" s="45"/>
      <c r="R71" s="45"/>
      <c r="S71" s="368"/>
      <c r="T71" s="45"/>
      <c r="U71" s="45"/>
    </row>
    <row r="72" spans="1:21" s="3" customFormat="1" ht="11.25" customHeight="1">
      <c r="B72" s="491"/>
      <c r="C72" s="325"/>
      <c r="D72" s="325"/>
      <c r="E72" s="1897"/>
      <c r="F72" s="45"/>
      <c r="G72" s="45"/>
      <c r="H72" s="45"/>
      <c r="I72" s="45"/>
      <c r="J72" s="45"/>
      <c r="K72" s="45"/>
      <c r="L72" s="45"/>
      <c r="M72" s="45"/>
      <c r="N72" s="45"/>
      <c r="O72" s="45"/>
      <c r="P72" s="45"/>
      <c r="Q72" s="45"/>
      <c r="R72" s="45"/>
      <c r="S72" s="368"/>
      <c r="T72" s="45"/>
      <c r="U72" s="45"/>
    </row>
    <row r="73" spans="1:21" s="3" customFormat="1" ht="11.25" customHeight="1">
      <c r="B73" s="491"/>
      <c r="C73" s="325"/>
      <c r="D73" s="325"/>
      <c r="E73" s="1897"/>
      <c r="F73" s="45"/>
      <c r="G73" s="45"/>
      <c r="H73" s="45"/>
      <c r="I73" s="45"/>
      <c r="J73" s="45"/>
      <c r="K73" s="45"/>
      <c r="L73" s="45"/>
      <c r="M73" s="45"/>
      <c r="N73" s="45"/>
      <c r="O73" s="45"/>
      <c r="P73" s="45"/>
      <c r="Q73" s="45"/>
      <c r="R73" s="45"/>
      <c r="S73" s="368"/>
      <c r="T73" s="45"/>
      <c r="U73" s="45"/>
    </row>
    <row r="74" spans="1:21" s="3" customFormat="1" ht="11.25" customHeight="1">
      <c r="B74" s="916"/>
      <c r="C74" s="277"/>
      <c r="D74" s="277"/>
      <c r="E74" s="1801"/>
      <c r="F74" s="360"/>
      <c r="G74" s="45"/>
      <c r="H74" s="45"/>
      <c r="I74" s="45"/>
      <c r="J74" s="45"/>
      <c r="K74" s="45"/>
      <c r="L74" s="45"/>
      <c r="M74" s="45"/>
      <c r="N74" s="45"/>
      <c r="O74" s="45"/>
      <c r="P74" s="45"/>
      <c r="Q74" s="45"/>
      <c r="R74" s="45"/>
      <c r="S74" s="368"/>
      <c r="T74" s="45"/>
      <c r="U74" s="45"/>
    </row>
    <row r="75" spans="1:21" s="3" customFormat="1" ht="11.25" customHeight="1">
      <c r="A75"/>
      <c r="B75"/>
      <c r="C75"/>
      <c r="D75"/>
      <c r="E75"/>
      <c r="F75"/>
      <c r="G75" s="360"/>
      <c r="H75" s="360"/>
      <c r="I75" s="360"/>
      <c r="J75" s="360"/>
      <c r="K75" s="360"/>
      <c r="L75" s="360"/>
      <c r="M75" s="360"/>
      <c r="N75" s="360"/>
      <c r="O75" s="360"/>
      <c r="P75" s="360"/>
      <c r="Q75" s="360"/>
      <c r="R75" s="360"/>
      <c r="S75" s="366"/>
      <c r="T75" s="360"/>
      <c r="U75" s="360"/>
    </row>
    <row r="76" spans="1:21" ht="11.25" customHeight="1">
      <c r="H76" s="612"/>
    </row>
  </sheetData>
  <mergeCells count="1">
    <mergeCell ref="B7:E7"/>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7109375" style="6" customWidth="1"/>
    <col min="2" max="2" width="4.85546875" style="91"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75"/>
      <c r="B1" s="12"/>
      <c r="C1" s="7"/>
      <c r="D1" s="7"/>
      <c r="E1" s="8"/>
      <c r="F1" s="8"/>
      <c r="G1" s="9"/>
      <c r="H1" s="9"/>
    </row>
    <row r="2" spans="1:18" s="10" customFormat="1" ht="5.25" customHeight="1">
      <c r="B2" s="12"/>
      <c r="C2" s="7"/>
      <c r="D2" s="7"/>
      <c r="E2" s="8"/>
      <c r="F2" s="8"/>
      <c r="G2" s="9"/>
      <c r="H2" s="9"/>
    </row>
    <row r="3" spans="1:18" s="12" customFormat="1" ht="12.75" customHeight="1">
      <c r="B3" s="2108" t="s">
        <v>309</v>
      </c>
      <c r="C3" s="2108"/>
      <c r="D3" s="2108"/>
      <c r="E3" s="2108"/>
      <c r="F3" s="2108"/>
      <c r="G3" s="2108"/>
      <c r="H3" s="2108"/>
    </row>
    <row r="4" spans="1:18" s="10" customFormat="1" ht="5.25" customHeight="1">
      <c r="B4" s="12"/>
      <c r="C4" s="7"/>
      <c r="D4" s="7"/>
      <c r="E4" s="8"/>
      <c r="F4" s="8"/>
      <c r="G4" s="9"/>
      <c r="H4" s="9"/>
      <c r="I4" s="7"/>
      <c r="J4" s="7"/>
    </row>
    <row r="5" spans="1:18" ht="15.75" customHeight="1">
      <c r="B5" s="1139" t="s">
        <v>1045</v>
      </c>
      <c r="K5"/>
      <c r="L5"/>
    </row>
    <row r="6" spans="1:18" ht="11.25" customHeight="1">
      <c r="B6" s="13"/>
      <c r="C6" s="14"/>
    </row>
    <row r="7" spans="1:18" ht="33.75" customHeight="1">
      <c r="B7" s="2133" t="s">
        <v>1046</v>
      </c>
      <c r="C7" s="2131"/>
      <c r="D7" s="2131"/>
      <c r="E7" s="2131"/>
      <c r="F7" s="2131"/>
      <c r="G7" s="2131"/>
      <c r="H7" s="2131"/>
      <c r="K7" s="14"/>
    </row>
    <row r="8" spans="1:18" ht="6" customHeight="1">
      <c r="B8" s="271"/>
      <c r="C8" s="905"/>
      <c r="D8" s="905"/>
      <c r="E8" s="905"/>
      <c r="F8" s="905"/>
      <c r="G8" s="905"/>
      <c r="H8" s="905"/>
      <c r="K8" s="14"/>
    </row>
    <row r="9" spans="1:18" ht="22.5" customHeight="1">
      <c r="B9" s="2133" t="s">
        <v>1047</v>
      </c>
      <c r="C9" s="2133"/>
      <c r="D9" s="2133"/>
      <c r="E9" s="2133"/>
      <c r="F9" s="2133"/>
      <c r="G9" s="2133"/>
      <c r="H9" s="2133"/>
      <c r="K9" s="14"/>
    </row>
    <row r="10" spans="1:18" ht="11.25" customHeight="1">
      <c r="B10" s="271"/>
      <c r="C10" s="271"/>
      <c r="D10" s="271"/>
      <c r="E10" s="271"/>
      <c r="F10" s="271"/>
      <c r="G10" s="271"/>
      <c r="H10" s="271"/>
      <c r="K10" s="14"/>
    </row>
    <row r="11" spans="1:18" s="29" customFormat="1" ht="11.25">
      <c r="B11" s="16"/>
    </row>
    <row r="12" spans="1:18" ht="11.25" customHeight="1">
      <c r="B12" s="1124" t="s">
        <v>27</v>
      </c>
      <c r="C12" s="1137"/>
      <c r="D12" s="1423" t="s">
        <v>321</v>
      </c>
      <c r="E12" s="1423" t="s">
        <v>323</v>
      </c>
      <c r="F12" s="1423" t="s">
        <v>325</v>
      </c>
      <c r="G12" s="1423" t="s">
        <v>327</v>
      </c>
      <c r="H12" s="1423" t="s">
        <v>332</v>
      </c>
    </row>
    <row r="13" spans="1:18" s="451" customFormat="1" ht="11.25" customHeight="1">
      <c r="B13" s="452"/>
      <c r="C13" s="453"/>
      <c r="D13" s="442"/>
      <c r="E13" s="442"/>
      <c r="F13" s="280" t="s">
        <v>1048</v>
      </c>
      <c r="G13" s="280" t="s">
        <v>1048</v>
      </c>
      <c r="H13" s="470" t="s">
        <v>1048</v>
      </c>
    </row>
    <row r="14" spans="1:18" s="451" customFormat="1" ht="11.25" customHeight="1">
      <c r="B14" s="2199" t="s">
        <v>315</v>
      </c>
      <c r="C14" s="2181"/>
      <c r="D14" s="1654" t="s">
        <v>1049</v>
      </c>
      <c r="E14" s="1654" t="s">
        <v>1050</v>
      </c>
      <c r="F14" s="1654" t="s">
        <v>1051</v>
      </c>
      <c r="G14" s="1655" t="s">
        <v>1052</v>
      </c>
      <c r="H14" s="1655" t="s">
        <v>1053</v>
      </c>
    </row>
    <row r="15" spans="1:18" ht="11.25" customHeight="1">
      <c r="B15" s="101">
        <v>1</v>
      </c>
      <c r="C15" s="538" t="s">
        <v>897</v>
      </c>
      <c r="D15" s="539">
        <v>994307.20669499994</v>
      </c>
      <c r="E15" s="539">
        <v>1782000.356109</v>
      </c>
      <c r="F15" s="539">
        <v>1765656.075402</v>
      </c>
      <c r="G15" s="60">
        <v>16344.280707</v>
      </c>
      <c r="H15" s="60"/>
      <c r="I15" s="57"/>
      <c r="J15" s="451"/>
      <c r="K15" s="451"/>
      <c r="L15" s="451"/>
      <c r="M15" s="451"/>
      <c r="N15" s="451"/>
      <c r="O15" s="451"/>
      <c r="P15" s="451"/>
      <c r="Q15" s="451"/>
      <c r="R15" s="451"/>
    </row>
    <row r="16" spans="1:18" ht="11.25" customHeight="1">
      <c r="B16" s="101">
        <v>2</v>
      </c>
      <c r="C16" s="204" t="s">
        <v>942</v>
      </c>
      <c r="D16" s="60">
        <v>283656.564464</v>
      </c>
      <c r="E16" s="60"/>
      <c r="F16" s="60"/>
      <c r="G16" s="60"/>
      <c r="H16" s="60"/>
      <c r="I16" s="57"/>
      <c r="K16" s="451"/>
      <c r="L16" s="451"/>
      <c r="M16" s="451"/>
      <c r="N16" s="451"/>
      <c r="O16" s="451"/>
      <c r="P16" s="451"/>
      <c r="Q16" s="451"/>
      <c r="R16" s="451"/>
    </row>
    <row r="17" spans="2:18" ht="11.25" customHeight="1">
      <c r="B17" s="632">
        <v>3</v>
      </c>
      <c r="C17" s="633" t="s">
        <v>1054</v>
      </c>
      <c r="D17" s="634">
        <v>1277963.771159</v>
      </c>
      <c r="E17" s="634">
        <v>1782000.356109</v>
      </c>
      <c r="F17" s="634">
        <v>1765656.075402</v>
      </c>
      <c r="G17" s="634">
        <v>16344.280707</v>
      </c>
      <c r="H17" s="635"/>
      <c r="I17" s="57"/>
      <c r="J17" s="231"/>
      <c r="K17" s="451"/>
      <c r="L17" s="451"/>
      <c r="M17" s="451"/>
      <c r="N17" s="451"/>
      <c r="O17" s="451"/>
      <c r="P17" s="451"/>
      <c r="Q17" s="451"/>
      <c r="R17" s="451"/>
    </row>
    <row r="18" spans="2:18" ht="6" customHeight="1">
      <c r="B18" s="101"/>
      <c r="C18" s="538"/>
      <c r="D18" s="65"/>
      <c r="E18" s="60"/>
      <c r="F18" s="60"/>
      <c r="G18" s="60"/>
      <c r="H18" s="60"/>
      <c r="I18" s="57"/>
      <c r="J18" s="231"/>
      <c r="K18" s="451"/>
      <c r="L18" s="451"/>
      <c r="M18" s="451"/>
      <c r="N18" s="451"/>
      <c r="O18" s="451"/>
      <c r="P18" s="451"/>
      <c r="Q18" s="451"/>
      <c r="R18" s="451"/>
    </row>
    <row r="19" spans="2:18" ht="11.25" customHeight="1">
      <c r="B19" s="101">
        <v>4</v>
      </c>
      <c r="C19" s="926" t="s">
        <v>1055</v>
      </c>
      <c r="D19" s="927">
        <v>9701.1950550000001</v>
      </c>
      <c r="E19" s="928">
        <v>15213.254042</v>
      </c>
      <c r="F19" s="928">
        <v>14507.943585000001</v>
      </c>
      <c r="G19" s="928">
        <v>705.31045700000004</v>
      </c>
      <c r="H19" s="929"/>
      <c r="I19" s="57"/>
      <c r="K19" s="451"/>
      <c r="L19" s="451"/>
      <c r="M19" s="451"/>
      <c r="N19" s="451"/>
      <c r="O19" s="451"/>
      <c r="P19" s="451"/>
      <c r="Q19" s="451"/>
      <c r="R19" s="451"/>
    </row>
    <row r="20" spans="2:18" ht="11.25" customHeight="1">
      <c r="C20" s="204"/>
      <c r="D20" s="60"/>
      <c r="E20" s="60"/>
      <c r="F20" s="60"/>
      <c r="G20" s="60"/>
      <c r="H20" s="60"/>
      <c r="I20" s="57"/>
      <c r="J20" s="30"/>
    </row>
    <row r="21" spans="2:18" ht="11.25" customHeight="1">
      <c r="C21" s="204"/>
      <c r="D21" s="60"/>
      <c r="E21" s="60"/>
      <c r="F21" s="60"/>
      <c r="G21" s="60"/>
      <c r="H21" s="60"/>
      <c r="I21" s="57"/>
      <c r="J21" s="30"/>
    </row>
    <row r="22" spans="2:18" ht="11.25" customHeight="1"/>
    <row r="23" spans="2:18" s="1152" customFormat="1" ht="11.25" customHeight="1">
      <c r="B23" s="1124" t="s">
        <v>316</v>
      </c>
      <c r="C23" s="778"/>
      <c r="D23" s="1423" t="s">
        <v>321</v>
      </c>
      <c r="E23" s="1423" t="s">
        <v>323</v>
      </c>
      <c r="F23" s="1423" t="s">
        <v>325</v>
      </c>
      <c r="G23" s="1423" t="s">
        <v>327</v>
      </c>
      <c r="H23" s="1423" t="s">
        <v>332</v>
      </c>
    </row>
    <row r="24" spans="2:18" s="451" customFormat="1" ht="11.25" customHeight="1">
      <c r="B24" s="452"/>
      <c r="C24" s="453"/>
      <c r="D24" s="442"/>
      <c r="E24" s="442"/>
      <c r="F24" s="280" t="s">
        <v>1048</v>
      </c>
      <c r="G24" s="280" t="s">
        <v>1048</v>
      </c>
      <c r="H24" s="470" t="s">
        <v>1048</v>
      </c>
    </row>
    <row r="25" spans="2:18" s="451" customFormat="1" ht="11.25" customHeight="1">
      <c r="B25" s="2199" t="s">
        <v>315</v>
      </c>
      <c r="C25" s="2181"/>
      <c r="D25" s="1654" t="s">
        <v>1049</v>
      </c>
      <c r="E25" s="1654" t="s">
        <v>1050</v>
      </c>
      <c r="F25" s="1654" t="s">
        <v>1051</v>
      </c>
      <c r="G25" s="1655" t="s">
        <v>1052</v>
      </c>
      <c r="H25" s="1655" t="s">
        <v>1053</v>
      </c>
    </row>
    <row r="26" spans="2:18" ht="11.25" customHeight="1">
      <c r="B26" s="101">
        <v>1</v>
      </c>
      <c r="C26" s="538" t="s">
        <v>897</v>
      </c>
      <c r="D26" s="539">
        <v>753409.22600100003</v>
      </c>
      <c r="E26" s="539">
        <v>1708914.921299</v>
      </c>
      <c r="F26" s="539">
        <v>1694820.612307</v>
      </c>
      <c r="G26" s="60">
        <v>14094.308992</v>
      </c>
      <c r="H26" s="60"/>
      <c r="I26" s="57"/>
      <c r="J26" s="30"/>
    </row>
    <row r="27" spans="2:18" ht="11.25" customHeight="1">
      <c r="B27" s="101">
        <v>2</v>
      </c>
      <c r="C27" s="204" t="s">
        <v>942</v>
      </c>
      <c r="D27" s="60">
        <v>365872.28771200002</v>
      </c>
      <c r="E27" s="60"/>
      <c r="F27" s="60"/>
      <c r="G27" s="60"/>
      <c r="H27" s="60"/>
      <c r="I27" s="57"/>
    </row>
    <row r="28" spans="2:18" ht="11.25" customHeight="1">
      <c r="B28" s="632">
        <v>3</v>
      </c>
      <c r="C28" s="633" t="s">
        <v>1054</v>
      </c>
      <c r="D28" s="634">
        <v>1119281.5137130001</v>
      </c>
      <c r="E28" s="634">
        <v>1708914.921299</v>
      </c>
      <c r="F28" s="634">
        <v>1694820.612307</v>
      </c>
      <c r="G28" s="634">
        <v>14094.308992</v>
      </c>
      <c r="H28" s="635"/>
      <c r="I28" s="57"/>
      <c r="J28" s="30"/>
    </row>
    <row r="29" spans="2:18" ht="6" customHeight="1">
      <c r="B29" s="101"/>
      <c r="C29" s="538"/>
      <c r="D29" s="65"/>
      <c r="E29" s="60"/>
      <c r="F29" s="60"/>
      <c r="G29" s="60"/>
      <c r="H29" s="60"/>
      <c r="I29" s="57"/>
      <c r="J29" s="30"/>
    </row>
    <row r="30" spans="2:18" ht="11.25" customHeight="1">
      <c r="B30" s="101">
        <v>4</v>
      </c>
      <c r="C30" s="926" t="s">
        <v>1055</v>
      </c>
      <c r="D30" s="927">
        <v>10105.307894</v>
      </c>
      <c r="E30" s="928">
        <v>16695.979858999999</v>
      </c>
      <c r="F30" s="928">
        <v>16029.883153000001</v>
      </c>
      <c r="G30" s="928">
        <v>666.09670600000004</v>
      </c>
      <c r="H30" s="929"/>
    </row>
    <row r="31" spans="2:18">
      <c r="C31" s="204"/>
      <c r="D31" s="60"/>
      <c r="E31" s="60"/>
      <c r="F31" s="60"/>
      <c r="G31" s="60"/>
      <c r="H31" s="60"/>
    </row>
  </sheetData>
  <mergeCells count="5">
    <mergeCell ref="B3:H3"/>
    <mergeCell ref="B7:H7"/>
    <mergeCell ref="B14:C14"/>
    <mergeCell ref="B25:C25"/>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V110"/>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5.28515625" style="29" customWidth="1"/>
    <col min="4" max="9" width="12" style="29" customWidth="1"/>
    <col min="10" max="10" width="6.28515625" style="29" customWidth="1"/>
    <col min="11" max="16384" width="11.42578125" style="2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2108" t="s">
        <v>309</v>
      </c>
      <c r="C3" s="2108"/>
      <c r="D3" s="2108"/>
      <c r="E3" s="2108"/>
      <c r="F3" s="2108"/>
      <c r="G3" s="2108"/>
      <c r="H3" s="2108"/>
    </row>
    <row r="4" spans="1:22" s="10" customFormat="1" ht="5.25" customHeight="1">
      <c r="A4" s="7"/>
      <c r="B4" s="7"/>
      <c r="C4" s="7"/>
      <c r="D4" s="8"/>
      <c r="E4" s="8"/>
      <c r="F4" s="9"/>
      <c r="G4" s="9"/>
      <c r="H4" s="9"/>
      <c r="J4" s="7"/>
    </row>
    <row r="5" spans="1:22" s="6" customFormat="1" ht="15.75" customHeight="1">
      <c r="A5" s="13"/>
      <c r="B5" s="1139" t="s">
        <v>1056</v>
      </c>
    </row>
    <row r="6" spans="1:22" ht="11.25" customHeight="1">
      <c r="A6" s="16"/>
    </row>
    <row r="7" spans="1:22" ht="11.25" customHeight="1">
      <c r="A7" s="16"/>
      <c r="B7" s="2130" t="s">
        <v>1057</v>
      </c>
      <c r="C7" s="2131"/>
      <c r="D7" s="2131"/>
      <c r="E7" s="2131"/>
      <c r="F7" s="2131"/>
      <c r="G7" s="2131"/>
      <c r="H7" s="2131"/>
      <c r="I7" s="2131"/>
      <c r="J7"/>
    </row>
    <row r="8" spans="1:22" ht="11.25" customHeight="1">
      <c r="A8" s="16"/>
      <c r="B8" s="261"/>
      <c r="C8" s="905"/>
      <c r="D8" s="905"/>
      <c r="E8" s="905"/>
      <c r="F8" s="905"/>
      <c r="G8" s="905"/>
      <c r="H8" s="905"/>
      <c r="I8" s="905"/>
      <c r="J8"/>
    </row>
    <row r="9" spans="1:22" ht="11.25" customHeight="1">
      <c r="A9" s="16"/>
    </row>
    <row r="10" spans="1:22">
      <c r="A10" s="16"/>
      <c r="B10" s="2167" t="s">
        <v>27</v>
      </c>
      <c r="C10" s="2167"/>
      <c r="D10" s="1220" t="s">
        <v>321</v>
      </c>
      <c r="E10" s="1220" t="s">
        <v>323</v>
      </c>
      <c r="F10" s="1220" t="s">
        <v>325</v>
      </c>
      <c r="G10" s="1220" t="s">
        <v>327</v>
      </c>
      <c r="H10" s="1220" t="s">
        <v>332</v>
      </c>
      <c r="I10" s="1220" t="s">
        <v>339</v>
      </c>
    </row>
    <row r="11" spans="1:22" ht="11.25" customHeight="1">
      <c r="A11" s="12"/>
      <c r="D11" s="2223" t="s">
        <v>1058</v>
      </c>
      <c r="E11" s="2223"/>
      <c r="F11" s="2223" t="s">
        <v>1059</v>
      </c>
      <c r="G11" s="2223"/>
      <c r="H11" s="2223" t="s">
        <v>1060</v>
      </c>
      <c r="I11" s="2223"/>
    </row>
    <row r="12" spans="1:22" ht="11.25" customHeight="1">
      <c r="A12" s="12"/>
      <c r="B12" s="269"/>
      <c r="C12" s="274"/>
      <c r="D12" s="70" t="s">
        <v>1061</v>
      </c>
      <c r="E12" s="70" t="s">
        <v>1062</v>
      </c>
      <c r="F12" s="70" t="s">
        <v>1061</v>
      </c>
      <c r="G12" s="70" t="s">
        <v>1062</v>
      </c>
      <c r="H12" s="70"/>
      <c r="I12" s="70" t="s">
        <v>1063</v>
      </c>
    </row>
    <row r="13" spans="1:22" ht="11.25" customHeight="1">
      <c r="A13" s="12"/>
      <c r="B13" s="2220" t="s">
        <v>315</v>
      </c>
      <c r="C13" s="2181"/>
      <c r="D13" s="1579" t="s">
        <v>1064</v>
      </c>
      <c r="E13" s="1579" t="s">
        <v>1064</v>
      </c>
      <c r="F13" s="1579" t="s">
        <v>1064</v>
      </c>
      <c r="G13" s="1579" t="s">
        <v>1064</v>
      </c>
      <c r="H13" s="1579" t="s">
        <v>1065</v>
      </c>
      <c r="I13" s="1579" t="s">
        <v>1066</v>
      </c>
    </row>
    <row r="14" spans="1:22" ht="15" customHeight="1">
      <c r="A14" s="12"/>
      <c r="B14" s="2221" t="s">
        <v>1067</v>
      </c>
      <c r="C14" s="2222"/>
      <c r="D14" s="70"/>
      <c r="E14" s="70"/>
      <c r="F14" s="70"/>
      <c r="G14" s="70"/>
      <c r="H14" s="70"/>
      <c r="I14" s="70"/>
    </row>
    <row r="15" spans="1:22" ht="11.25" customHeight="1">
      <c r="A15" s="12"/>
      <c r="B15" s="493">
        <v>1</v>
      </c>
      <c r="C15" s="270" t="s">
        <v>1068</v>
      </c>
      <c r="D15" s="58">
        <v>586440.25780933502</v>
      </c>
      <c r="E15" s="58">
        <v>1402.49503112766</v>
      </c>
      <c r="F15" s="58">
        <v>586790.05847283604</v>
      </c>
      <c r="G15" s="58">
        <v>300.71572030921902</v>
      </c>
      <c r="H15" s="58">
        <v>90.669121966760002</v>
      </c>
      <c r="I15" s="508">
        <v>1.5443799485926E-2</v>
      </c>
      <c r="J15" s="37"/>
      <c r="K15" s="508"/>
      <c r="Q15" s="574"/>
      <c r="R15" s="574"/>
      <c r="S15" s="574"/>
      <c r="T15" s="574"/>
      <c r="U15" s="574"/>
      <c r="V15" s="574"/>
    </row>
    <row r="16" spans="1:22" ht="11.25" customHeight="1">
      <c r="A16" s="12"/>
      <c r="B16" s="493">
        <v>2</v>
      </c>
      <c r="C16" s="270" t="s">
        <v>673</v>
      </c>
      <c r="D16" s="58">
        <v>42959.181456148101</v>
      </c>
      <c r="E16" s="58">
        <v>11332.325688659999</v>
      </c>
      <c r="F16" s="58">
        <v>42961.961333336098</v>
      </c>
      <c r="G16" s="58">
        <v>4403.3762604817603</v>
      </c>
      <c r="H16" s="58">
        <v>525.45685394057</v>
      </c>
      <c r="I16" s="508">
        <v>1.1093700174727601</v>
      </c>
      <c r="J16" s="37"/>
      <c r="K16" s="508"/>
      <c r="L16" s="72"/>
      <c r="O16" s="74"/>
      <c r="Q16" s="574"/>
      <c r="R16" s="574"/>
      <c r="S16" s="574"/>
      <c r="T16" s="574"/>
      <c r="U16" s="574"/>
      <c r="V16" s="574"/>
    </row>
    <row r="17" spans="1:22" ht="11.25" customHeight="1">
      <c r="A17" s="12"/>
      <c r="B17" s="493">
        <v>3</v>
      </c>
      <c r="C17" s="270" t="s">
        <v>674</v>
      </c>
      <c r="D17" s="58">
        <v>85842.406875064</v>
      </c>
      <c r="E17" s="58">
        <v>3302.7029420429399</v>
      </c>
      <c r="F17" s="58">
        <v>85706.1832071315</v>
      </c>
      <c r="G17" s="58">
        <v>1209.5658448422901</v>
      </c>
      <c r="H17" s="58">
        <v>9.3914252732300003</v>
      </c>
      <c r="I17" s="508">
        <v>1.08052054727321E-2</v>
      </c>
      <c r="J17" s="37"/>
      <c r="K17" s="508"/>
      <c r="L17" s="72"/>
      <c r="M17" s="72"/>
      <c r="O17" s="74"/>
      <c r="Q17" s="574"/>
      <c r="R17" s="574"/>
      <c r="S17" s="574"/>
      <c r="T17" s="574"/>
      <c r="U17" s="574"/>
      <c r="V17" s="574"/>
    </row>
    <row r="18" spans="1:22" ht="11.25" customHeight="1">
      <c r="A18" s="12"/>
      <c r="B18" s="493">
        <v>4</v>
      </c>
      <c r="C18" s="270" t="s">
        <v>675</v>
      </c>
      <c r="D18" s="58">
        <v>58262.626352842199</v>
      </c>
      <c r="E18" s="58">
        <v>2.1315599999999999</v>
      </c>
      <c r="F18" s="58">
        <v>58262.626352842199</v>
      </c>
      <c r="G18" s="58">
        <v>0.42631200000000002</v>
      </c>
      <c r="H18" s="96"/>
      <c r="I18" s="508"/>
      <c r="J18" s="37"/>
      <c r="K18" s="508"/>
      <c r="O18" s="74"/>
      <c r="Q18" s="574"/>
      <c r="R18" s="574"/>
      <c r="S18" s="574"/>
      <c r="T18" s="574"/>
      <c r="U18" s="574"/>
      <c r="V18" s="574"/>
    </row>
    <row r="19" spans="1:22" ht="11.25" customHeight="1">
      <c r="A19" s="12"/>
      <c r="B19" s="493">
        <v>5</v>
      </c>
      <c r="C19" s="270" t="s">
        <v>676</v>
      </c>
      <c r="D19" s="58">
        <v>693.38124886870003</v>
      </c>
      <c r="E19" s="96"/>
      <c r="F19" s="58">
        <v>693.38124886870003</v>
      </c>
      <c r="G19" s="58"/>
      <c r="H19" s="96"/>
      <c r="I19" s="508"/>
      <c r="J19" s="37"/>
      <c r="K19" s="508"/>
      <c r="L19" s="72"/>
      <c r="O19" s="74"/>
      <c r="Q19" s="574"/>
      <c r="R19" s="574"/>
      <c r="S19" s="574"/>
      <c r="T19" s="574"/>
      <c r="U19" s="574"/>
      <c r="V19" s="574"/>
    </row>
    <row r="20" spans="1:22" ht="11.25" customHeight="1">
      <c r="A20" s="12"/>
      <c r="B20" s="493">
        <v>6</v>
      </c>
      <c r="C20" s="270" t="s">
        <v>677</v>
      </c>
      <c r="D20" s="58">
        <v>19038.1858678176</v>
      </c>
      <c r="E20" s="58">
        <v>46336.715704018003</v>
      </c>
      <c r="F20" s="58">
        <v>19235.5382786302</v>
      </c>
      <c r="G20" s="58">
        <v>12306.711834896199</v>
      </c>
      <c r="H20" s="58">
        <v>9192.6822805479205</v>
      </c>
      <c r="I20" s="508">
        <v>29.1440282397792</v>
      </c>
      <c r="J20" s="37"/>
      <c r="K20" s="508"/>
      <c r="L20" s="72"/>
      <c r="O20" s="74"/>
      <c r="Q20" s="574"/>
      <c r="R20" s="574"/>
      <c r="S20" s="574"/>
      <c r="T20" s="574"/>
      <c r="U20" s="574"/>
      <c r="V20" s="574"/>
    </row>
    <row r="21" spans="1:22" ht="11.25" customHeight="1">
      <c r="A21" s="12"/>
      <c r="B21" s="493">
        <v>7</v>
      </c>
      <c r="C21" s="270" t="s">
        <v>678</v>
      </c>
      <c r="D21" s="58">
        <v>162302.952802638</v>
      </c>
      <c r="E21" s="58">
        <v>28595.054386004002</v>
      </c>
      <c r="F21" s="58">
        <v>161972.09795608401</v>
      </c>
      <c r="G21" s="58">
        <v>8193.2931046438498</v>
      </c>
      <c r="H21" s="58">
        <v>115615.52242705</v>
      </c>
      <c r="I21" s="508">
        <v>67.943029840768403</v>
      </c>
      <c r="J21" s="37"/>
      <c r="K21" s="508"/>
      <c r="L21" s="72"/>
      <c r="M21" s="72"/>
      <c r="N21" s="72"/>
      <c r="O21" s="74"/>
      <c r="Q21" s="574"/>
      <c r="R21" s="574"/>
      <c r="S21" s="574"/>
      <c r="T21" s="574"/>
      <c r="U21" s="574"/>
      <c r="V21" s="574"/>
    </row>
    <row r="22" spans="1:22" s="39" customFormat="1" ht="11.25" customHeight="1">
      <c r="A22" s="12"/>
      <c r="B22" s="493">
        <v>8</v>
      </c>
      <c r="C22" s="270" t="s">
        <v>679</v>
      </c>
      <c r="D22" s="58">
        <v>53945.015011953998</v>
      </c>
      <c r="E22" s="58">
        <v>124876.163709174</v>
      </c>
      <c r="F22" s="58">
        <v>53349.087513769002</v>
      </c>
      <c r="G22" s="58">
        <v>22835.522778016199</v>
      </c>
      <c r="H22" s="58">
        <v>56876.882658374401</v>
      </c>
      <c r="I22" s="508">
        <v>74.656656299136202</v>
      </c>
      <c r="J22" s="37"/>
      <c r="K22" s="508"/>
      <c r="L22" s="183"/>
      <c r="M22" s="183"/>
      <c r="N22" s="183"/>
      <c r="O22" s="184"/>
      <c r="Q22" s="574"/>
      <c r="R22" s="574"/>
      <c r="S22" s="574"/>
      <c r="T22" s="574"/>
      <c r="U22" s="574"/>
      <c r="V22" s="574"/>
    </row>
    <row r="23" spans="1:22" ht="11.25" customHeight="1">
      <c r="A23" s="12"/>
      <c r="B23" s="493">
        <v>9</v>
      </c>
      <c r="C23" s="270" t="s">
        <v>680</v>
      </c>
      <c r="D23" s="58">
        <v>113427.04033407</v>
      </c>
      <c r="E23" s="58">
        <v>15918.1416344146</v>
      </c>
      <c r="F23" s="58">
        <v>113159.226923308</v>
      </c>
      <c r="G23" s="58">
        <v>7918.1676417786603</v>
      </c>
      <c r="H23" s="58">
        <v>49376.6144973435</v>
      </c>
      <c r="I23" s="508">
        <v>40.781034870056203</v>
      </c>
      <c r="J23" s="37"/>
      <c r="K23" s="508"/>
      <c r="L23" s="72"/>
      <c r="M23" s="72"/>
      <c r="N23" s="72"/>
      <c r="O23" s="74"/>
      <c r="Q23" s="574"/>
      <c r="R23" s="574"/>
      <c r="S23" s="574"/>
      <c r="T23" s="574"/>
      <c r="U23" s="574"/>
      <c r="V23" s="574"/>
    </row>
    <row r="24" spans="1:22" ht="11.25" customHeight="1">
      <c r="A24" s="12"/>
      <c r="B24" s="493">
        <v>10</v>
      </c>
      <c r="C24" s="270" t="s">
        <v>681</v>
      </c>
      <c r="D24" s="58">
        <v>3214.4897642230399</v>
      </c>
      <c r="E24" s="58">
        <v>123.2995568874</v>
      </c>
      <c r="F24" s="58">
        <v>3203.6311164957901</v>
      </c>
      <c r="G24" s="58">
        <v>30.705489776400999</v>
      </c>
      <c r="H24" s="58">
        <v>4438.3364192119598</v>
      </c>
      <c r="I24" s="508">
        <v>137.22555687632899</v>
      </c>
      <c r="J24" s="37"/>
      <c r="K24" s="508"/>
      <c r="L24" s="72"/>
      <c r="N24" s="72"/>
      <c r="O24" s="74"/>
      <c r="Q24" s="574"/>
      <c r="R24" s="574"/>
      <c r="S24" s="574"/>
      <c r="T24" s="574"/>
      <c r="U24" s="574"/>
      <c r="V24" s="574"/>
    </row>
    <row r="25" spans="1:22" ht="11.25" customHeight="1">
      <c r="A25" s="12"/>
      <c r="B25" s="493">
        <v>11</v>
      </c>
      <c r="C25" s="270" t="s">
        <v>682</v>
      </c>
      <c r="D25" s="58">
        <v>733.65243772058</v>
      </c>
      <c r="E25" s="58"/>
      <c r="F25" s="58">
        <v>733.65243772058</v>
      </c>
      <c r="G25" s="58"/>
      <c r="H25" s="58">
        <v>1100.47865758087</v>
      </c>
      <c r="I25" s="508">
        <v>150.00000013630401</v>
      </c>
      <c r="J25" s="37"/>
      <c r="K25" s="508"/>
      <c r="L25" s="72"/>
      <c r="N25" s="72"/>
      <c r="O25" s="74"/>
      <c r="Q25" s="574"/>
      <c r="R25" s="574"/>
      <c r="S25" s="574"/>
      <c r="T25" s="574"/>
      <c r="U25" s="574"/>
      <c r="V25" s="574"/>
    </row>
    <row r="26" spans="1:22" ht="11.25" customHeight="1">
      <c r="A26" s="12"/>
      <c r="B26" s="493">
        <v>12</v>
      </c>
      <c r="C26" s="270" t="s">
        <v>683</v>
      </c>
      <c r="D26" s="58">
        <v>59882.554735879901</v>
      </c>
      <c r="E26" s="96">
        <v>11.34242508546</v>
      </c>
      <c r="F26" s="58">
        <v>59882.554735879901</v>
      </c>
      <c r="G26" s="58">
        <v>11.34242508546</v>
      </c>
      <c r="H26" s="58">
        <v>5989.3897157383799</v>
      </c>
      <c r="I26" s="508">
        <v>9.9999999994020108</v>
      </c>
      <c r="J26" s="37"/>
      <c r="K26" s="508"/>
      <c r="L26" s="72"/>
      <c r="N26" s="72"/>
      <c r="O26" s="74"/>
      <c r="Q26" s="574"/>
      <c r="R26" s="574"/>
      <c r="S26" s="574"/>
      <c r="T26" s="574"/>
      <c r="U26" s="574"/>
      <c r="V26" s="574"/>
    </row>
    <row r="27" spans="1:22" ht="11.25" customHeight="1">
      <c r="A27" s="12"/>
      <c r="B27" s="155">
        <v>13</v>
      </c>
      <c r="C27" s="270" t="s">
        <v>1069</v>
      </c>
      <c r="D27" s="98"/>
      <c r="E27" s="98"/>
      <c r="F27" s="88"/>
      <c r="G27" s="98"/>
      <c r="H27" s="98"/>
      <c r="I27" s="508"/>
      <c r="J27" s="37"/>
      <c r="K27" s="508"/>
      <c r="L27" s="72"/>
      <c r="N27" s="72"/>
      <c r="O27" s="74"/>
      <c r="Q27" s="574"/>
      <c r="R27" s="574"/>
      <c r="S27" s="574"/>
      <c r="T27" s="574"/>
      <c r="U27" s="574"/>
      <c r="V27" s="574"/>
    </row>
    <row r="28" spans="1:22" ht="11.25" customHeight="1">
      <c r="A28" s="12"/>
      <c r="B28" s="493">
        <v>14</v>
      </c>
      <c r="C28" s="270" t="s">
        <v>684</v>
      </c>
      <c r="D28" s="58">
        <v>1366.9989290000001</v>
      </c>
      <c r="E28" s="96"/>
      <c r="F28" s="58">
        <v>1366.9989290000001</v>
      </c>
      <c r="G28" s="58"/>
      <c r="H28" s="58">
        <v>199.541652</v>
      </c>
      <c r="I28" s="508">
        <v>14.597059863534099</v>
      </c>
      <c r="J28" s="37"/>
      <c r="K28" s="508"/>
      <c r="Q28" s="574"/>
      <c r="R28" s="574"/>
      <c r="S28" s="574"/>
      <c r="T28" s="574"/>
      <c r="U28" s="574"/>
      <c r="V28" s="574"/>
    </row>
    <row r="29" spans="1:22" ht="11.25" customHeight="1">
      <c r="A29" s="12"/>
      <c r="B29" s="493">
        <v>15</v>
      </c>
      <c r="C29" s="270" t="s">
        <v>1070</v>
      </c>
      <c r="D29" s="58">
        <v>24103.4757393031</v>
      </c>
      <c r="E29" s="96"/>
      <c r="F29" s="58">
        <v>24103.4757393031</v>
      </c>
      <c r="G29" s="58"/>
      <c r="H29" s="58">
        <v>55641.474549303101</v>
      </c>
      <c r="I29" s="508">
        <v>230.84419504932299</v>
      </c>
      <c r="J29" s="37"/>
      <c r="K29" s="508"/>
      <c r="L29" s="72"/>
      <c r="Q29" s="574"/>
      <c r="R29" s="574"/>
      <c r="S29" s="574"/>
      <c r="T29" s="574"/>
      <c r="U29" s="574"/>
      <c r="V29" s="574"/>
    </row>
    <row r="30" spans="1:22" ht="11.25" customHeight="1">
      <c r="A30" s="12"/>
      <c r="B30" s="493">
        <v>16</v>
      </c>
      <c r="C30" s="270" t="s">
        <v>1071</v>
      </c>
      <c r="D30" s="58">
        <v>30651.890873761298</v>
      </c>
      <c r="E30" s="96"/>
      <c r="F30" s="58">
        <v>30651.8908737614</v>
      </c>
      <c r="G30" s="58"/>
      <c r="H30" s="58">
        <v>16929.175850267198</v>
      </c>
      <c r="I30" s="508">
        <v>55.230445390757097</v>
      </c>
      <c r="J30" s="37"/>
      <c r="K30" s="508"/>
      <c r="L30" s="72"/>
      <c r="N30" s="72"/>
      <c r="O30" s="74"/>
      <c r="Q30" s="574"/>
      <c r="R30" s="574"/>
      <c r="S30" s="574"/>
      <c r="T30" s="574"/>
      <c r="U30" s="574"/>
      <c r="V30" s="574"/>
    </row>
    <row r="31" spans="1:22" s="105" customFormat="1" ht="11.25" customHeight="1">
      <c r="A31" s="104"/>
      <c r="B31" s="848">
        <v>17</v>
      </c>
      <c r="C31" s="849" t="s">
        <v>1072</v>
      </c>
      <c r="D31" s="648">
        <v>1242864.1102386301</v>
      </c>
      <c r="E31" s="648">
        <v>231900.372637414</v>
      </c>
      <c r="F31" s="648">
        <v>1242072.3651189699</v>
      </c>
      <c r="G31" s="648">
        <v>57209.827411830003</v>
      </c>
      <c r="H31" s="648">
        <v>315985.61610859801</v>
      </c>
      <c r="I31" s="850">
        <v>24.320014383719698</v>
      </c>
      <c r="J31" s="37"/>
      <c r="K31" s="508"/>
      <c r="L31" s="185"/>
      <c r="N31" s="185"/>
      <c r="O31" s="186"/>
      <c r="Q31" s="574"/>
      <c r="R31" s="574"/>
      <c r="S31" s="574"/>
      <c r="T31" s="574"/>
      <c r="U31" s="574"/>
      <c r="V31" s="574"/>
    </row>
    <row r="32" spans="1:22" ht="11.25" customHeight="1">
      <c r="A32" s="12"/>
      <c r="B32" s="61"/>
      <c r="C32" s="270"/>
      <c r="D32" s="58"/>
      <c r="E32" s="58"/>
      <c r="F32" s="58"/>
      <c r="G32" s="58"/>
      <c r="H32" s="58"/>
      <c r="I32" s="62"/>
      <c r="J32" s="72"/>
      <c r="K32" s="72"/>
      <c r="L32" s="72"/>
      <c r="M32" s="72"/>
      <c r="N32" s="72"/>
      <c r="O32" s="74"/>
    </row>
    <row r="33" spans="1:12" ht="11.25" customHeight="1">
      <c r="A33" s="12"/>
      <c r="B33" s="61"/>
      <c r="C33" s="270"/>
      <c r="D33" s="58"/>
      <c r="E33" s="58"/>
      <c r="F33" s="58"/>
      <c r="G33" s="58"/>
      <c r="H33" s="58"/>
      <c r="I33" s="62"/>
    </row>
    <row r="34" spans="1:12" ht="11.25" customHeight="1">
      <c r="A34" s="12"/>
      <c r="B34" s="2167" t="s">
        <v>316</v>
      </c>
      <c r="C34" s="2167"/>
      <c r="D34" s="1220" t="s">
        <v>321</v>
      </c>
      <c r="E34" s="1220" t="s">
        <v>323</v>
      </c>
      <c r="F34" s="1220" t="s">
        <v>325</v>
      </c>
      <c r="G34" s="1220" t="s">
        <v>327</v>
      </c>
      <c r="H34" s="1220" t="s">
        <v>332</v>
      </c>
      <c r="I34" s="1220" t="s">
        <v>339</v>
      </c>
    </row>
    <row r="35" spans="1:12" ht="11.25" customHeight="1">
      <c r="A35" s="12"/>
      <c r="D35" s="2223" t="s">
        <v>1058</v>
      </c>
      <c r="E35" s="2223"/>
      <c r="F35" s="2223" t="s">
        <v>1059</v>
      </c>
      <c r="G35" s="2223"/>
      <c r="H35" s="2223" t="s">
        <v>1060</v>
      </c>
      <c r="I35" s="2223"/>
    </row>
    <row r="36" spans="1:12" ht="11.25" customHeight="1">
      <c r="A36" s="12"/>
      <c r="B36" s="269"/>
      <c r="C36" s="274"/>
      <c r="D36" s="70" t="s">
        <v>1061</v>
      </c>
      <c r="E36" s="70" t="s">
        <v>1062</v>
      </c>
      <c r="F36" s="70" t="s">
        <v>1061</v>
      </c>
      <c r="G36" s="70" t="s">
        <v>1062</v>
      </c>
      <c r="H36" s="70"/>
      <c r="I36" s="70" t="s">
        <v>1063</v>
      </c>
    </row>
    <row r="37" spans="1:12" ht="11.25" customHeight="1">
      <c r="A37" s="12"/>
      <c r="B37" s="2220" t="s">
        <v>315</v>
      </c>
      <c r="C37" s="2181"/>
      <c r="D37" s="1579" t="s">
        <v>1064</v>
      </c>
      <c r="E37" s="1579" t="s">
        <v>1064</v>
      </c>
      <c r="F37" s="1579" t="s">
        <v>1064</v>
      </c>
      <c r="G37" s="1579" t="s">
        <v>1064</v>
      </c>
      <c r="H37" s="1579" t="s">
        <v>1065</v>
      </c>
      <c r="I37" s="1579" t="s">
        <v>1066</v>
      </c>
    </row>
    <row r="38" spans="1:12" ht="15" customHeight="1">
      <c r="A38" s="12"/>
      <c r="B38" s="2221" t="s">
        <v>1067</v>
      </c>
      <c r="C38" s="2222"/>
      <c r="D38" s="70"/>
      <c r="E38" s="70"/>
      <c r="F38" s="70"/>
      <c r="G38" s="70"/>
      <c r="H38" s="70"/>
      <c r="I38" s="70"/>
    </row>
    <row r="39" spans="1:12" ht="11.25" customHeight="1">
      <c r="A39" s="12"/>
      <c r="B39" s="493">
        <v>1</v>
      </c>
      <c r="C39" s="270" t="s">
        <v>1068</v>
      </c>
      <c r="D39" s="58">
        <v>456010.60521284398</v>
      </c>
      <c r="E39" s="58">
        <v>1254.8369024675801</v>
      </c>
      <c r="F39" s="58">
        <v>456386.88984137698</v>
      </c>
      <c r="G39" s="58">
        <v>263.55443450405198</v>
      </c>
      <c r="H39" s="58">
        <v>86.367752275805998</v>
      </c>
      <c r="I39" s="508">
        <v>1.8913318350705002E-2</v>
      </c>
      <c r="J39" s="39"/>
      <c r="L39" s="37"/>
    </row>
    <row r="40" spans="1:12" ht="11.25" customHeight="1">
      <c r="A40" s="12"/>
      <c r="B40" s="493">
        <v>2</v>
      </c>
      <c r="C40" s="270" t="s">
        <v>673</v>
      </c>
      <c r="D40" s="58">
        <v>37650.288773104701</v>
      </c>
      <c r="E40" s="58">
        <v>10758.0243589986</v>
      </c>
      <c r="F40" s="58">
        <v>37653.467623930599</v>
      </c>
      <c r="G40" s="58">
        <v>4059.3482630121698</v>
      </c>
      <c r="H40" s="58">
        <v>718.35189460708898</v>
      </c>
      <c r="I40" s="508">
        <v>1.72213714018754</v>
      </c>
    </row>
    <row r="41" spans="1:12" ht="11.25" customHeight="1">
      <c r="A41" s="12"/>
      <c r="B41" s="493">
        <v>3</v>
      </c>
      <c r="C41" s="270" t="s">
        <v>674</v>
      </c>
      <c r="D41" s="58">
        <v>78844.111898468604</v>
      </c>
      <c r="E41" s="58">
        <v>2429.02400773095</v>
      </c>
      <c r="F41" s="58">
        <v>78705.396454087095</v>
      </c>
      <c r="G41" s="58">
        <v>951.19771579811299</v>
      </c>
      <c r="H41" s="58">
        <v>9.4463549107755007</v>
      </c>
      <c r="I41" s="508">
        <v>1.185884861036E-2</v>
      </c>
    </row>
    <row r="42" spans="1:12" ht="11.25" customHeight="1">
      <c r="A42" s="12"/>
      <c r="B42" s="493">
        <v>4</v>
      </c>
      <c r="C42" s="270" t="s">
        <v>675</v>
      </c>
      <c r="D42" s="58">
        <v>53405.2962676143</v>
      </c>
      <c r="E42" s="58"/>
      <c r="F42" s="58">
        <v>53405.2962676143</v>
      </c>
      <c r="G42" s="58"/>
      <c r="H42" s="96">
        <v>594.40723400000002</v>
      </c>
      <c r="I42" s="508">
        <v>1.11301177138204</v>
      </c>
    </row>
    <row r="43" spans="1:12" ht="11.25" customHeight="1">
      <c r="A43" s="12"/>
      <c r="B43" s="493">
        <v>5</v>
      </c>
      <c r="C43" s="270" t="s">
        <v>676</v>
      </c>
      <c r="D43" s="58">
        <v>528.22614871898304</v>
      </c>
      <c r="E43" s="96"/>
      <c r="F43" s="58">
        <v>528.22614871898304</v>
      </c>
      <c r="G43" s="58"/>
      <c r="H43" s="96"/>
      <c r="I43" s="508"/>
    </row>
    <row r="44" spans="1:12" ht="11.25" customHeight="1">
      <c r="A44" s="12"/>
      <c r="B44" s="493">
        <v>6</v>
      </c>
      <c r="C44" s="270" t="s">
        <v>677</v>
      </c>
      <c r="D44" s="58">
        <v>10218.228903774299</v>
      </c>
      <c r="E44" s="58">
        <v>49915.725309952999</v>
      </c>
      <c r="F44" s="58">
        <v>15326.756908134999</v>
      </c>
      <c r="G44" s="58">
        <v>18230.081423312</v>
      </c>
      <c r="H44" s="58">
        <v>10399.35432312</v>
      </c>
      <c r="I44" s="508">
        <v>30.9902685717996</v>
      </c>
    </row>
    <row r="45" spans="1:12" ht="11.25" customHeight="1">
      <c r="A45" s="12"/>
      <c r="B45" s="493">
        <v>7</v>
      </c>
      <c r="C45" s="270" t="s">
        <v>678</v>
      </c>
      <c r="D45" s="58">
        <v>161606.85654274901</v>
      </c>
      <c r="E45" s="58">
        <v>30472.329053748901</v>
      </c>
      <c r="F45" s="58">
        <v>156385.833869247</v>
      </c>
      <c r="G45" s="58">
        <v>8862.630329742</v>
      </c>
      <c r="H45" s="58">
        <v>111631.190406729</v>
      </c>
      <c r="I45" s="508">
        <v>67.553541842485402</v>
      </c>
    </row>
    <row r="46" spans="1:12" ht="11.25" customHeight="1">
      <c r="A46" s="12"/>
      <c r="B46" s="493">
        <v>8</v>
      </c>
      <c r="C46" s="270" t="s">
        <v>679</v>
      </c>
      <c r="D46" s="58">
        <v>51584.697127592</v>
      </c>
      <c r="E46" s="58">
        <v>88291.533707354203</v>
      </c>
      <c r="F46" s="58">
        <v>50828.705463667902</v>
      </c>
      <c r="G46" s="58">
        <v>16233.1903852501</v>
      </c>
      <c r="H46" s="58">
        <v>50010.847570652397</v>
      </c>
      <c r="I46" s="508">
        <v>74.574163073648606</v>
      </c>
    </row>
    <row r="47" spans="1:12" ht="11.25" customHeight="1">
      <c r="A47" s="12"/>
      <c r="B47" s="493">
        <v>9</v>
      </c>
      <c r="C47" s="270" t="s">
        <v>680</v>
      </c>
      <c r="D47" s="58">
        <v>129543.46635527301</v>
      </c>
      <c r="E47" s="58">
        <v>24265.084887073299</v>
      </c>
      <c r="F47" s="58">
        <v>129223.97718869</v>
      </c>
      <c r="G47" s="58">
        <v>9620.8947957931196</v>
      </c>
      <c r="H47" s="58">
        <v>53841.5681909509</v>
      </c>
      <c r="I47" s="508">
        <v>38.778218756950501</v>
      </c>
    </row>
    <row r="48" spans="1:12" ht="11.25" customHeight="1">
      <c r="A48" s="12"/>
      <c r="B48" s="493">
        <v>10</v>
      </c>
      <c r="C48" s="270" t="s">
        <v>681</v>
      </c>
      <c r="D48" s="58">
        <v>2808.9440265589001</v>
      </c>
      <c r="E48" s="58">
        <v>82.454437074372507</v>
      </c>
      <c r="F48" s="58">
        <v>2796.8361862087099</v>
      </c>
      <c r="G48" s="58">
        <v>26.490391043967701</v>
      </c>
      <c r="H48" s="58">
        <v>3687.7483281016698</v>
      </c>
      <c r="I48" s="508">
        <v>130.61713645929501</v>
      </c>
    </row>
    <row r="49" spans="1:11" ht="11.25" customHeight="1">
      <c r="A49" s="12"/>
      <c r="B49" s="493">
        <v>11</v>
      </c>
      <c r="C49" s="270" t="s">
        <v>682</v>
      </c>
      <c r="D49" s="58">
        <v>732.88116489553897</v>
      </c>
      <c r="E49" s="58"/>
      <c r="F49" s="58">
        <v>732.47598376627695</v>
      </c>
      <c r="G49" s="58"/>
      <c r="H49" s="58">
        <v>1098.71396493612</v>
      </c>
      <c r="I49" s="508">
        <v>149.99999853738601</v>
      </c>
    </row>
    <row r="50" spans="1:11" ht="11.25" customHeight="1">
      <c r="A50" s="12"/>
      <c r="B50" s="493">
        <v>12</v>
      </c>
      <c r="C50" s="270" t="s">
        <v>683</v>
      </c>
      <c r="D50" s="58">
        <v>54009.617105359903</v>
      </c>
      <c r="E50" s="96"/>
      <c r="F50" s="58">
        <v>54009.617105359903</v>
      </c>
      <c r="G50" s="58"/>
      <c r="H50" s="58">
        <v>5400.9617110100098</v>
      </c>
      <c r="I50" s="508">
        <v>10.0000000008777</v>
      </c>
      <c r="K50" s="37"/>
    </row>
    <row r="51" spans="1:11" ht="11.25" customHeight="1">
      <c r="A51" s="12"/>
      <c r="B51" s="155">
        <v>13</v>
      </c>
      <c r="C51" s="270" t="s">
        <v>1069</v>
      </c>
      <c r="D51" s="98"/>
      <c r="E51" s="98"/>
      <c r="F51" s="88"/>
      <c r="G51" s="98"/>
      <c r="H51" s="98"/>
      <c r="I51" s="508"/>
    </row>
    <row r="52" spans="1:11" ht="11.25" customHeight="1">
      <c r="A52" s="12"/>
      <c r="B52" s="493">
        <v>14</v>
      </c>
      <c r="C52" s="270" t="s">
        <v>684</v>
      </c>
      <c r="D52" s="58">
        <v>1582.501571</v>
      </c>
      <c r="E52" s="96"/>
      <c r="F52" s="58">
        <v>1582.501571</v>
      </c>
      <c r="G52" s="58"/>
      <c r="H52" s="58">
        <v>568.03357400000004</v>
      </c>
      <c r="I52" s="508">
        <v>35.894660985458202</v>
      </c>
    </row>
    <row r="53" spans="1:11" ht="11.25" customHeight="1">
      <c r="A53" s="12"/>
      <c r="B53" s="493">
        <v>15</v>
      </c>
      <c r="C53" s="270" t="s">
        <v>1070</v>
      </c>
      <c r="D53" s="58">
        <v>22955.553180123301</v>
      </c>
      <c r="E53" s="96"/>
      <c r="F53" s="58">
        <v>22955.553180123301</v>
      </c>
      <c r="G53" s="58"/>
      <c r="H53" s="58">
        <v>53586.087180123301</v>
      </c>
      <c r="I53" s="508">
        <v>233.43409222010101</v>
      </c>
    </row>
    <row r="54" spans="1:11" ht="11.25" customHeight="1">
      <c r="A54" s="12"/>
      <c r="B54" s="493">
        <v>16</v>
      </c>
      <c r="C54" s="270" t="s">
        <v>1071</v>
      </c>
      <c r="D54" s="58">
        <v>29630.929972322301</v>
      </c>
      <c r="E54" s="96"/>
      <c r="F54" s="58">
        <v>29630.929972322301</v>
      </c>
      <c r="G54" s="58"/>
      <c r="H54" s="58">
        <v>16232.5932288123</v>
      </c>
      <c r="I54" s="508">
        <v>54.782597927148402</v>
      </c>
    </row>
    <row r="55" spans="1:11" s="105" customFormat="1" ht="11.25" customHeight="1">
      <c r="A55" s="104"/>
      <c r="B55" s="848">
        <v>17</v>
      </c>
      <c r="C55" s="849" t="s">
        <v>1072</v>
      </c>
      <c r="D55" s="648">
        <v>1091112.2042504</v>
      </c>
      <c r="E55" s="648">
        <v>207469.012664401</v>
      </c>
      <c r="F55" s="648">
        <v>1090152.46376425</v>
      </c>
      <c r="G55" s="648">
        <v>58247.387738455502</v>
      </c>
      <c r="H55" s="648">
        <v>307865.67171422899</v>
      </c>
      <c r="I55" s="850">
        <v>26.808229843584598</v>
      </c>
    </row>
    <row r="56" spans="1:11" ht="11.25" customHeight="1">
      <c r="A56" s="12"/>
    </row>
    <row r="57" spans="1:11" ht="11.25" customHeight="1">
      <c r="A57" s="12"/>
      <c r="D57" s="37"/>
      <c r="E57" s="37"/>
      <c r="F57" s="37"/>
      <c r="G57" s="37"/>
      <c r="H57" s="37"/>
      <c r="I57" s="37"/>
    </row>
    <row r="58" spans="1:11" ht="11.25" customHeight="1">
      <c r="A58" s="12"/>
    </row>
    <row r="59" spans="1:11" ht="11.25" customHeight="1">
      <c r="A59" s="12"/>
    </row>
    <row r="60" spans="1:11" ht="11.25" customHeight="1">
      <c r="A60" s="12"/>
    </row>
    <row r="61" spans="1:11" ht="11.25" customHeight="1">
      <c r="A61" s="12"/>
    </row>
    <row r="62" spans="1:11" ht="11.25" customHeight="1">
      <c r="A62" s="12"/>
    </row>
    <row r="63" spans="1:11" ht="11.25" customHeight="1">
      <c r="A63" s="12"/>
    </row>
    <row r="64" spans="1:11"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4:C34"/>
    <mergeCell ref="B3:H3"/>
    <mergeCell ref="D11:E11"/>
    <mergeCell ref="F11:G11"/>
    <mergeCell ref="H11:I11"/>
    <mergeCell ref="B10:C10"/>
    <mergeCell ref="B13:C13"/>
    <mergeCell ref="B14:C14"/>
    <mergeCell ref="B7:I7"/>
    <mergeCell ref="B37:C37"/>
    <mergeCell ref="B38:C38"/>
    <mergeCell ref="D35:E35"/>
    <mergeCell ref="F35:G35"/>
    <mergeCell ref="H35:I35"/>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BC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5703125" style="29" customWidth="1"/>
    <col min="4" max="18" width="8.42578125" style="29" customWidth="1"/>
    <col min="19" max="19" width="9.140625" style="29" customWidth="1"/>
    <col min="20" max="20" width="8.42578125" style="29" customWidth="1"/>
    <col min="21" max="21" width="8.7109375" style="29" customWidth="1"/>
    <col min="22" max="16384" width="11.42578125" style="29"/>
  </cols>
  <sheetData>
    <row r="1" spans="2:55" s="10" customFormat="1" ht="11.25" customHeight="1">
      <c r="B1" s="7"/>
      <c r="C1" s="7"/>
      <c r="D1" s="8"/>
      <c r="E1" s="8"/>
      <c r="F1" s="8"/>
      <c r="G1" s="8"/>
      <c r="H1" s="8"/>
      <c r="I1" s="8"/>
      <c r="J1" s="8"/>
      <c r="K1" s="8"/>
      <c r="L1" s="8"/>
      <c r="M1" s="8"/>
      <c r="N1" s="8"/>
      <c r="O1" s="8"/>
      <c r="P1" s="8"/>
      <c r="Q1" s="8"/>
      <c r="R1" s="8"/>
      <c r="S1" s="8"/>
      <c r="T1" s="8"/>
    </row>
    <row r="2" spans="2:55" s="10" customFormat="1" ht="5.25" customHeight="1">
      <c r="B2" s="7"/>
      <c r="C2" s="7"/>
      <c r="D2" s="8"/>
      <c r="E2" s="8"/>
      <c r="F2" s="9"/>
      <c r="G2" s="9"/>
      <c r="H2" s="9"/>
    </row>
    <row r="3" spans="2:55" s="12" customFormat="1" ht="12.75" customHeight="1">
      <c r="B3" s="2146" t="s">
        <v>309</v>
      </c>
      <c r="C3" s="2153"/>
      <c r="D3" s="2153"/>
      <c r="E3" s="2153"/>
      <c r="F3" s="2153"/>
      <c r="G3" s="2153"/>
      <c r="H3" s="2153"/>
      <c r="I3" s="2153"/>
      <c r="J3" s="2153"/>
      <c r="K3" s="2153"/>
    </row>
    <row r="4" spans="2:55" s="10" customFormat="1" ht="5.25" customHeight="1">
      <c r="B4" s="7"/>
      <c r="C4" s="7"/>
      <c r="D4" s="8"/>
      <c r="E4" s="8"/>
      <c r="F4" s="9"/>
      <c r="G4" s="9"/>
      <c r="H4" s="9"/>
      <c r="J4" s="7"/>
      <c r="K4" s="7"/>
    </row>
    <row r="5" spans="2:55" s="6" customFormat="1" ht="15.75" customHeight="1">
      <c r="B5" s="1139" t="s">
        <v>1073</v>
      </c>
    </row>
    <row r="6" spans="2:55" ht="11.25" customHeight="1">
      <c r="B6" s="16"/>
    </row>
    <row r="7" spans="2:55" s="3" customFormat="1" ht="22.5" customHeight="1">
      <c r="B7" s="2147" t="s">
        <v>1074</v>
      </c>
      <c r="C7" s="2226"/>
      <c r="D7" s="2226"/>
      <c r="E7" s="2226"/>
      <c r="F7" s="2226"/>
      <c r="G7" s="2226"/>
      <c r="H7" s="2226"/>
      <c r="I7" s="2226"/>
      <c r="J7" s="2226"/>
      <c r="K7" s="2226"/>
      <c r="L7" s="2226"/>
      <c r="M7" s="2226"/>
      <c r="N7" s="2226"/>
      <c r="O7" s="2226"/>
      <c r="P7" s="2226"/>
      <c r="Q7" s="2226"/>
      <c r="R7" s="2226"/>
      <c r="S7" s="2143"/>
      <c r="T7" s="2143"/>
    </row>
    <row r="8" spans="2:55" s="3" customFormat="1" ht="11.25" customHeight="1">
      <c r="B8" s="276"/>
      <c r="C8" s="322"/>
      <c r="D8" s="322"/>
      <c r="E8" s="322"/>
      <c r="F8" s="322"/>
      <c r="G8" s="322"/>
      <c r="H8" s="322"/>
      <c r="I8" s="322"/>
      <c r="J8" s="322"/>
      <c r="K8" s="322"/>
      <c r="L8" s="322"/>
      <c r="M8" s="322"/>
      <c r="N8" s="322"/>
      <c r="O8" s="322"/>
      <c r="P8" s="322"/>
      <c r="Q8" s="322"/>
      <c r="R8" s="322"/>
      <c r="S8" s="464"/>
      <c r="T8" s="464"/>
    </row>
    <row r="9" spans="2:55" s="3" customFormat="1" ht="11.25" customHeight="1">
      <c r="B9" s="276"/>
      <c r="C9" s="322"/>
      <c r="D9" s="322"/>
      <c r="E9" s="322"/>
      <c r="F9" s="322"/>
      <c r="G9" s="322"/>
      <c r="H9" s="322"/>
      <c r="I9" s="322"/>
      <c r="J9" s="322"/>
      <c r="K9" s="322"/>
      <c r="L9" s="322"/>
      <c r="M9" s="322"/>
      <c r="N9" s="322"/>
      <c r="O9" s="322"/>
      <c r="P9" s="322"/>
      <c r="Q9" s="322"/>
      <c r="R9" s="322"/>
      <c r="S9" s="464"/>
      <c r="T9" s="464"/>
    </row>
    <row r="10" spans="2:55" s="482" customFormat="1" ht="11.25" customHeight="1">
      <c r="B10" s="2167" t="s">
        <v>27</v>
      </c>
      <c r="C10" s="2167"/>
      <c r="D10" s="1220" t="s">
        <v>321</v>
      </c>
      <c r="E10" s="1220" t="s">
        <v>323</v>
      </c>
      <c r="F10" s="1220" t="s">
        <v>325</v>
      </c>
      <c r="G10" s="1220" t="s">
        <v>327</v>
      </c>
      <c r="H10" s="1220" t="s">
        <v>332</v>
      </c>
      <c r="I10" s="1220" t="s">
        <v>339</v>
      </c>
      <c r="J10" s="1220" t="s">
        <v>341</v>
      </c>
      <c r="K10" s="1220" t="s">
        <v>346</v>
      </c>
      <c r="L10" s="1220" t="s">
        <v>352</v>
      </c>
      <c r="M10" s="1220" t="s">
        <v>375</v>
      </c>
      <c r="N10" s="1220" t="s">
        <v>399</v>
      </c>
      <c r="O10" s="1220" t="s">
        <v>916</v>
      </c>
      <c r="P10" s="1220" t="s">
        <v>1017</v>
      </c>
      <c r="Q10" s="1220" t="s">
        <v>1018</v>
      </c>
      <c r="R10" s="1220" t="s">
        <v>1075</v>
      </c>
      <c r="S10" s="1220" t="s">
        <v>1076</v>
      </c>
      <c r="T10" s="1220" t="s">
        <v>1077</v>
      </c>
    </row>
    <row r="11" spans="2:55" ht="11.25" customHeight="1">
      <c r="D11" s="2225" t="s">
        <v>1078</v>
      </c>
      <c r="E11" s="2212"/>
      <c r="F11" s="2212"/>
      <c r="G11" s="2212"/>
      <c r="H11" s="2212"/>
      <c r="I11" s="2212"/>
      <c r="J11" s="2212"/>
      <c r="K11" s="2212"/>
      <c r="L11" s="2212"/>
      <c r="M11" s="2212"/>
      <c r="N11" s="2212"/>
      <c r="O11" s="2212"/>
      <c r="P11" s="2212"/>
      <c r="Q11" s="2212"/>
      <c r="R11" s="97"/>
      <c r="T11" s="101" t="s">
        <v>886</v>
      </c>
    </row>
    <row r="12" spans="2:55" ht="11.25" customHeight="1">
      <c r="B12" s="2224" t="s">
        <v>315</v>
      </c>
      <c r="C12" s="2192"/>
      <c r="D12" s="1656" t="s">
        <v>1079</v>
      </c>
      <c r="E12" s="1656" t="s">
        <v>1080</v>
      </c>
      <c r="F12" s="1656" t="s">
        <v>1081</v>
      </c>
      <c r="G12" s="1656" t="s">
        <v>1082</v>
      </c>
      <c r="H12" s="1656" t="s">
        <v>1083</v>
      </c>
      <c r="I12" s="1656" t="s">
        <v>1084</v>
      </c>
      <c r="J12" s="1656" t="s">
        <v>1085</v>
      </c>
      <c r="K12" s="1656" t="s">
        <v>1086</v>
      </c>
      <c r="L12" s="1656" t="s">
        <v>1087</v>
      </c>
      <c r="M12" s="1656" t="s">
        <v>943</v>
      </c>
      <c r="N12" s="1656" t="s">
        <v>948</v>
      </c>
      <c r="O12" s="1656" t="s">
        <v>1088</v>
      </c>
      <c r="P12" s="1656" t="s">
        <v>1089</v>
      </c>
      <c r="Q12" s="1656" t="s">
        <v>1090</v>
      </c>
      <c r="R12" s="1596" t="s">
        <v>1091</v>
      </c>
      <c r="S12" s="1579" t="s">
        <v>1054</v>
      </c>
      <c r="T12" s="1596" t="s">
        <v>1092</v>
      </c>
    </row>
    <row r="13" spans="2:55" s="35" customFormat="1" ht="11.25" customHeight="1">
      <c r="B13" s="1126">
        <v>1</v>
      </c>
      <c r="C13" s="1125" t="s">
        <v>1068</v>
      </c>
      <c r="D13" s="1127">
        <v>586655.65813573299</v>
      </c>
      <c r="E13" s="1127"/>
      <c r="F13" s="1127"/>
      <c r="G13" s="1127"/>
      <c r="H13" s="1127">
        <v>433.53088300000002</v>
      </c>
      <c r="I13" s="1127"/>
      <c r="J13" s="1127"/>
      <c r="K13" s="1127"/>
      <c r="L13" s="1127"/>
      <c r="M13" s="1127"/>
      <c r="N13" s="1127"/>
      <c r="O13" s="1127">
        <v>1.5851802672599999</v>
      </c>
      <c r="P13" s="1127"/>
      <c r="Q13" s="1127"/>
      <c r="R13" s="1127"/>
      <c r="S13" s="1127">
        <v>587090.77419899998</v>
      </c>
      <c r="T13" s="1127"/>
      <c r="V13" s="1084"/>
      <c r="W13" s="1084"/>
      <c r="X13" s="1084"/>
      <c r="Y13" s="1084"/>
      <c r="Z13" s="1084"/>
      <c r="AA13" s="1084"/>
      <c r="AB13" s="1084"/>
      <c r="AC13" s="1084"/>
      <c r="AD13" s="1084"/>
      <c r="AE13" s="1084"/>
      <c r="AM13" s="1127"/>
      <c r="AN13" s="1127"/>
      <c r="AO13" s="1127"/>
      <c r="AP13" s="1127"/>
      <c r="AQ13" s="1127"/>
      <c r="AR13" s="1127"/>
      <c r="AS13" s="1127"/>
      <c r="AT13" s="1127"/>
      <c r="AU13" s="1127"/>
      <c r="AV13" s="1127"/>
      <c r="AW13" s="1127"/>
      <c r="AX13" s="1127"/>
      <c r="AY13" s="1127"/>
      <c r="AZ13" s="1127"/>
      <c r="BA13" s="1127"/>
      <c r="BB13" s="1127"/>
      <c r="BC13" s="1127"/>
    </row>
    <row r="14" spans="2:55" ht="11.25" customHeight="1">
      <c r="B14" s="32">
        <v>2</v>
      </c>
      <c r="C14" s="269" t="s">
        <v>1093</v>
      </c>
      <c r="D14" s="45">
        <v>44738.0528632895</v>
      </c>
      <c r="E14" s="45"/>
      <c r="F14" s="45"/>
      <c r="G14" s="45"/>
      <c r="H14" s="45">
        <v>2627.28472567377</v>
      </c>
      <c r="I14" s="45"/>
      <c r="J14" s="45"/>
      <c r="K14" s="45"/>
      <c r="L14" s="45"/>
      <c r="M14" s="45"/>
      <c r="N14" s="45"/>
      <c r="O14" s="45"/>
      <c r="P14" s="45"/>
      <c r="Q14" s="45"/>
      <c r="R14" s="45"/>
      <c r="S14" s="45">
        <v>47365.337588963201</v>
      </c>
      <c r="T14" s="45"/>
      <c r="V14"/>
      <c r="W14"/>
      <c r="X14"/>
      <c r="Y14"/>
      <c r="Z14"/>
      <c r="AA14"/>
      <c r="AB14"/>
      <c r="AC14"/>
      <c r="AD14"/>
      <c r="AE14"/>
      <c r="AM14" s="1127"/>
      <c r="AN14" s="1127"/>
      <c r="AO14" s="1127"/>
      <c r="AP14" s="1127"/>
      <c r="AQ14" s="1127"/>
      <c r="AR14" s="1127"/>
      <c r="AS14" s="1127"/>
      <c r="AT14" s="1127"/>
      <c r="AU14" s="1127"/>
      <c r="AV14" s="1127"/>
      <c r="AW14" s="1127"/>
      <c r="AX14" s="1127"/>
      <c r="AY14" s="1127"/>
      <c r="AZ14" s="1127"/>
      <c r="BA14" s="1127"/>
      <c r="BB14" s="1127"/>
      <c r="BC14" s="1127"/>
    </row>
    <row r="15" spans="2:55" ht="11.25" customHeight="1">
      <c r="B15" s="32">
        <v>3</v>
      </c>
      <c r="C15" s="269" t="s">
        <v>674</v>
      </c>
      <c r="D15" s="45">
        <v>86886.147926999998</v>
      </c>
      <c r="E15" s="45"/>
      <c r="F15" s="45"/>
      <c r="G15" s="45"/>
      <c r="H15" s="45">
        <v>18.032349</v>
      </c>
      <c r="I15" s="45"/>
      <c r="J15" s="45">
        <v>11.568773119155001</v>
      </c>
      <c r="K15" s="45"/>
      <c r="L15" s="45"/>
      <c r="M15" s="45"/>
      <c r="N15" s="45"/>
      <c r="O15" s="45"/>
      <c r="P15" s="45"/>
      <c r="Q15" s="45"/>
      <c r="R15" s="45"/>
      <c r="S15" s="45">
        <v>86915.749049119098</v>
      </c>
      <c r="T15" s="45"/>
      <c r="V15"/>
      <c r="W15"/>
      <c r="X15"/>
      <c r="Y15"/>
      <c r="Z15"/>
      <c r="AA15"/>
      <c r="AB15"/>
      <c r="AC15"/>
      <c r="AD15"/>
      <c r="AE15"/>
      <c r="AM15" s="1127"/>
      <c r="AN15" s="1127"/>
      <c r="AO15" s="1127"/>
      <c r="AP15" s="1127"/>
      <c r="AQ15" s="1127"/>
      <c r="AR15" s="1127"/>
      <c r="AS15" s="1127"/>
      <c r="AT15" s="1127"/>
      <c r="AU15" s="1127"/>
      <c r="AV15" s="1127"/>
      <c r="AW15" s="1127"/>
      <c r="AX15" s="1127"/>
      <c r="AY15" s="1127"/>
      <c r="AZ15" s="1127"/>
      <c r="BA15" s="1127"/>
      <c r="BB15" s="1127"/>
      <c r="BC15" s="1127"/>
    </row>
    <row r="16" spans="2:55" ht="11.25" customHeight="1">
      <c r="B16" s="32">
        <v>4</v>
      </c>
      <c r="C16" s="269" t="s">
        <v>675</v>
      </c>
      <c r="D16" s="45">
        <v>58263.052664842202</v>
      </c>
      <c r="E16" s="45"/>
      <c r="F16" s="45"/>
      <c r="G16" s="45"/>
      <c r="H16" s="45"/>
      <c r="I16" s="45"/>
      <c r="J16" s="45"/>
      <c r="K16" s="45"/>
      <c r="L16" s="45"/>
      <c r="M16" s="45"/>
      <c r="N16" s="45"/>
      <c r="O16" s="45"/>
      <c r="P16" s="45"/>
      <c r="Q16" s="45"/>
      <c r="R16" s="45"/>
      <c r="S16" s="45">
        <v>58263.052664842202</v>
      </c>
      <c r="T16" s="45"/>
      <c r="V16"/>
      <c r="W16"/>
      <c r="X16"/>
      <c r="Y16"/>
      <c r="Z16"/>
      <c r="AA16"/>
      <c r="AB16"/>
      <c r="AC16"/>
      <c r="AD16"/>
      <c r="AE16"/>
      <c r="AM16" s="1127"/>
      <c r="AN16" s="1127"/>
      <c r="AO16" s="1127"/>
      <c r="AP16" s="1127"/>
      <c r="AQ16" s="1127"/>
      <c r="AR16" s="1127"/>
      <c r="AS16" s="1127"/>
      <c r="AT16" s="1127"/>
      <c r="AU16" s="1127"/>
      <c r="AV16" s="1127"/>
      <c r="AW16" s="1127"/>
      <c r="AX16" s="1127"/>
      <c r="AY16" s="1127"/>
      <c r="AZ16" s="1127"/>
      <c r="BA16" s="1127"/>
      <c r="BB16" s="1127"/>
      <c r="BC16" s="1127"/>
    </row>
    <row r="17" spans="2:55" ht="11.25" customHeight="1">
      <c r="B17" s="32">
        <v>5</v>
      </c>
      <c r="C17" s="269" t="s">
        <v>676</v>
      </c>
      <c r="D17" s="45">
        <v>693.38124786870003</v>
      </c>
      <c r="E17" s="45"/>
      <c r="F17" s="45"/>
      <c r="G17" s="45"/>
      <c r="H17" s="45"/>
      <c r="I17" s="45"/>
      <c r="J17" s="45"/>
      <c r="K17" s="45"/>
      <c r="L17" s="45"/>
      <c r="M17" s="45"/>
      <c r="N17" s="45"/>
      <c r="O17" s="45"/>
      <c r="P17" s="45"/>
      <c r="Q17" s="45"/>
      <c r="R17" s="45"/>
      <c r="S17" s="45">
        <v>693.38124786870003</v>
      </c>
      <c r="T17" s="45"/>
      <c r="V17"/>
      <c r="W17"/>
      <c r="X17"/>
      <c r="Y17"/>
      <c r="Z17"/>
      <c r="AA17"/>
      <c r="AB17"/>
      <c r="AC17"/>
      <c r="AD17"/>
      <c r="AE17"/>
      <c r="AM17" s="1127"/>
      <c r="AN17" s="1127"/>
      <c r="AO17" s="1127"/>
      <c r="AP17" s="1127"/>
      <c r="AQ17" s="1127"/>
      <c r="AR17" s="1127"/>
      <c r="AS17" s="1127"/>
      <c r="AT17" s="1127"/>
      <c r="AU17" s="1127"/>
      <c r="AV17" s="1127"/>
      <c r="AW17" s="1127"/>
      <c r="AX17" s="1127"/>
      <c r="AY17" s="1127"/>
      <c r="AZ17" s="1127"/>
      <c r="BA17" s="1127"/>
      <c r="BB17" s="1127"/>
      <c r="BC17" s="1127"/>
    </row>
    <row r="18" spans="2:55" ht="11.25" customHeight="1">
      <c r="B18" s="32">
        <v>6</v>
      </c>
      <c r="C18" s="269" t="s">
        <v>677</v>
      </c>
      <c r="D18" s="45">
        <v>905.468481</v>
      </c>
      <c r="E18" s="45"/>
      <c r="F18" s="45"/>
      <c r="G18" s="45"/>
      <c r="H18" s="45">
        <v>21072.909809986701</v>
      </c>
      <c r="I18" s="45"/>
      <c r="J18" s="45">
        <v>9079.2238435660893</v>
      </c>
      <c r="K18" s="45"/>
      <c r="L18" s="45"/>
      <c r="M18" s="45">
        <v>481.62549097377001</v>
      </c>
      <c r="N18" s="45">
        <v>3.0224859999999998</v>
      </c>
      <c r="O18" s="45"/>
      <c r="P18" s="45"/>
      <c r="Q18" s="45"/>
      <c r="R18" s="45"/>
      <c r="S18" s="45">
        <v>31542.250111526599</v>
      </c>
      <c r="T18" s="45"/>
      <c r="V18"/>
      <c r="W18"/>
      <c r="X18"/>
      <c r="Y18"/>
      <c r="Z18"/>
      <c r="AA18"/>
      <c r="AB18"/>
      <c r="AC18"/>
      <c r="AD18"/>
      <c r="AE18"/>
      <c r="AM18" s="1127"/>
      <c r="AN18" s="1127"/>
      <c r="AO18" s="1127"/>
      <c r="AP18" s="1127"/>
      <c r="AQ18" s="1127"/>
      <c r="AR18" s="1127"/>
      <c r="AS18" s="1127"/>
      <c r="AT18" s="1127"/>
      <c r="AU18" s="1127"/>
      <c r="AV18" s="1127"/>
      <c r="AW18" s="1127"/>
      <c r="AX18" s="1127"/>
      <c r="AY18" s="1127"/>
      <c r="AZ18" s="1127"/>
      <c r="BA18" s="1127"/>
      <c r="BB18" s="1127"/>
      <c r="BC18" s="1127"/>
    </row>
    <row r="19" spans="2:55" ht="11.25" customHeight="1">
      <c r="B19" s="32">
        <v>7</v>
      </c>
      <c r="C19" s="269" t="s">
        <v>1094</v>
      </c>
      <c r="D19" s="45">
        <v>9185.6254040000003</v>
      </c>
      <c r="E19" s="45"/>
      <c r="F19" s="45"/>
      <c r="G19" s="45"/>
      <c r="H19" s="45">
        <v>7053.66641612479</v>
      </c>
      <c r="I19" s="45">
        <v>37657.826830999998</v>
      </c>
      <c r="J19" s="45">
        <v>382.27004041124002</v>
      </c>
      <c r="K19" s="45"/>
      <c r="L19" s="45"/>
      <c r="M19" s="45">
        <v>115886.002367594</v>
      </c>
      <c r="N19" s="45"/>
      <c r="O19" s="45"/>
      <c r="P19" s="45"/>
      <c r="Q19" s="45"/>
      <c r="R19" s="45"/>
      <c r="S19" s="45">
        <v>170165.39105912999</v>
      </c>
      <c r="T19" s="620">
        <v>168148.88440000001</v>
      </c>
      <c r="U19" s="1300"/>
      <c r="V19"/>
      <c r="W19"/>
      <c r="X19"/>
      <c r="Y19"/>
      <c r="Z19"/>
      <c r="AA19"/>
      <c r="AB19"/>
      <c r="AC19"/>
      <c r="AD19"/>
      <c r="AE19"/>
      <c r="AM19" s="1127"/>
      <c r="AN19" s="1127"/>
      <c r="AO19" s="1127"/>
      <c r="AP19" s="1127"/>
      <c r="AQ19" s="1127"/>
      <c r="AR19" s="1127"/>
      <c r="AS19" s="1127"/>
      <c r="AT19" s="1127"/>
      <c r="AU19" s="1127"/>
      <c r="AV19" s="1127"/>
      <c r="AW19" s="1127"/>
      <c r="AX19" s="1127"/>
      <c r="AY19" s="1127"/>
      <c r="AZ19" s="1127"/>
      <c r="BA19" s="1127"/>
      <c r="BB19" s="1127"/>
      <c r="BC19" s="1127"/>
    </row>
    <row r="20" spans="2:55" ht="11.25" customHeight="1">
      <c r="B20" s="32">
        <v>8</v>
      </c>
      <c r="C20" s="269" t="s">
        <v>679</v>
      </c>
      <c r="D20" s="45">
        <v>1.9000000000000001E-5</v>
      </c>
      <c r="E20" s="45"/>
      <c r="F20" s="45"/>
      <c r="G20" s="45"/>
      <c r="H20" s="45"/>
      <c r="I20" s="45"/>
      <c r="J20" s="45"/>
      <c r="K20" s="45"/>
      <c r="L20" s="45">
        <v>76159.4323009816</v>
      </c>
      <c r="M20" s="45">
        <v>25.177975948899999</v>
      </c>
      <c r="N20" s="45"/>
      <c r="O20" s="45"/>
      <c r="P20" s="45"/>
      <c r="Q20" s="45"/>
      <c r="R20" s="45"/>
      <c r="S20" s="45">
        <v>76184.610295930499</v>
      </c>
      <c r="T20" s="45">
        <v>76184.610295930499</v>
      </c>
      <c r="V20" s="1101"/>
      <c r="W20"/>
      <c r="X20"/>
      <c r="Y20"/>
      <c r="Z20"/>
      <c r="AA20"/>
      <c r="AB20"/>
      <c r="AC20"/>
      <c r="AD20"/>
      <c r="AE20"/>
      <c r="AM20" s="1127"/>
      <c r="AN20" s="1127"/>
      <c r="AO20" s="1127"/>
      <c r="AP20" s="1127"/>
      <c r="AQ20" s="1127"/>
      <c r="AR20" s="1127"/>
      <c r="AS20" s="1127"/>
      <c r="AT20" s="1127"/>
      <c r="AU20" s="1127"/>
      <c r="AV20" s="1127"/>
      <c r="AW20" s="1127"/>
      <c r="AX20" s="1127"/>
      <c r="AY20" s="1127"/>
      <c r="AZ20" s="1127"/>
      <c r="BA20" s="1127"/>
      <c r="BB20" s="1127"/>
      <c r="BC20" s="1127"/>
    </row>
    <row r="21" spans="2:55" ht="11.25" customHeight="1">
      <c r="B21" s="32">
        <v>9</v>
      </c>
      <c r="C21" s="269" t="s">
        <v>680</v>
      </c>
      <c r="D21" s="45"/>
      <c r="E21" s="45"/>
      <c r="F21" s="45"/>
      <c r="G21" s="45"/>
      <c r="H21" s="45"/>
      <c r="I21" s="45">
        <v>109146.676967594</v>
      </c>
      <c r="J21" s="45">
        <v>734.97663383745305</v>
      </c>
      <c r="K21" s="45"/>
      <c r="L21" s="45">
        <v>7881.9554609999996</v>
      </c>
      <c r="M21" s="45">
        <v>45.333601470600001</v>
      </c>
      <c r="N21" s="45">
        <v>3268.4519011848001</v>
      </c>
      <c r="O21" s="45"/>
      <c r="P21" s="45"/>
      <c r="Q21" s="45"/>
      <c r="R21" s="45"/>
      <c r="S21" s="45">
        <v>121077.394565087</v>
      </c>
      <c r="T21" s="45">
        <v>121077.394565087</v>
      </c>
      <c r="V21"/>
      <c r="W21"/>
      <c r="X21"/>
      <c r="Y21"/>
      <c r="Z21"/>
      <c r="AA21"/>
      <c r="AB21"/>
      <c r="AC21"/>
      <c r="AD21"/>
      <c r="AE21"/>
      <c r="AM21" s="1127"/>
      <c r="AN21" s="1127"/>
      <c r="AO21" s="1127"/>
      <c r="AP21" s="1127"/>
      <c r="AQ21" s="1127"/>
      <c r="AR21" s="1127"/>
      <c r="AS21" s="1127"/>
      <c r="AT21" s="1127"/>
      <c r="AU21" s="1127"/>
      <c r="AV21" s="1127"/>
      <c r="AW21" s="1127"/>
      <c r="AX21" s="1127"/>
      <c r="AY21" s="1127"/>
      <c r="AZ21" s="1127"/>
      <c r="BA21" s="1127"/>
      <c r="BB21" s="1127"/>
      <c r="BC21" s="1127"/>
    </row>
    <row r="22" spans="2:55" ht="11.25" customHeight="1">
      <c r="B22" s="32">
        <v>10</v>
      </c>
      <c r="C22" s="269" t="s">
        <v>681</v>
      </c>
      <c r="D22" s="45"/>
      <c r="E22" s="45"/>
      <c r="F22" s="45"/>
      <c r="G22" s="45"/>
      <c r="H22" s="45"/>
      <c r="I22" s="45"/>
      <c r="J22" s="45"/>
      <c r="K22" s="45"/>
      <c r="L22" s="45"/>
      <c r="M22" s="45">
        <v>826.339250330185</v>
      </c>
      <c r="N22" s="45">
        <v>2407.9973551993999</v>
      </c>
      <c r="O22" s="45"/>
      <c r="P22" s="45"/>
      <c r="Q22" s="45"/>
      <c r="R22" s="45"/>
      <c r="S22" s="45">
        <v>3234.3366055295801</v>
      </c>
      <c r="T22" s="45">
        <v>3234.3366055295801</v>
      </c>
      <c r="V22" s="1101"/>
      <c r="W22"/>
      <c r="X22"/>
      <c r="Y22"/>
      <c r="Z22"/>
      <c r="AA22"/>
      <c r="AB22"/>
      <c r="AC22"/>
      <c r="AD22"/>
      <c r="AE22"/>
      <c r="AM22" s="1127"/>
      <c r="AN22" s="1127"/>
      <c r="AO22" s="1127"/>
      <c r="AP22" s="1127"/>
      <c r="AQ22" s="1127"/>
      <c r="AR22" s="1127"/>
      <c r="AS22" s="1127"/>
      <c r="AT22" s="1127"/>
      <c r="AU22" s="1127"/>
      <c r="AV22" s="1127"/>
      <c r="AW22" s="1127"/>
      <c r="AX22" s="1127"/>
      <c r="AY22" s="1127"/>
      <c r="AZ22" s="1127"/>
      <c r="BA22" s="1127"/>
      <c r="BB22" s="1127"/>
      <c r="BC22" s="1127"/>
    </row>
    <row r="23" spans="2:55" ht="11.25" customHeight="1">
      <c r="B23" s="32">
        <v>11</v>
      </c>
      <c r="C23" s="269" t="s">
        <v>682</v>
      </c>
      <c r="D23" s="45"/>
      <c r="E23" s="45"/>
      <c r="F23" s="45"/>
      <c r="G23" s="45"/>
      <c r="H23" s="45"/>
      <c r="I23" s="45"/>
      <c r="J23" s="45"/>
      <c r="K23" s="45"/>
      <c r="L23" s="45"/>
      <c r="M23" s="45"/>
      <c r="N23" s="45">
        <v>733.65243772058</v>
      </c>
      <c r="O23" s="45"/>
      <c r="P23" s="45"/>
      <c r="Q23" s="45"/>
      <c r="R23" s="45"/>
      <c r="S23" s="45">
        <v>733.65243772058</v>
      </c>
      <c r="T23" s="45">
        <v>733.65243772058</v>
      </c>
      <c r="V23"/>
      <c r="W23"/>
      <c r="X23"/>
      <c r="Y23"/>
      <c r="Z23"/>
      <c r="AA23"/>
      <c r="AB23"/>
      <c r="AC23"/>
      <c r="AD23"/>
      <c r="AE23"/>
      <c r="AM23" s="1127"/>
      <c r="AN23" s="1127"/>
      <c r="AO23" s="1127"/>
      <c r="AP23" s="1127"/>
      <c r="AQ23" s="1127"/>
      <c r="AR23" s="1127"/>
      <c r="AS23" s="1127"/>
      <c r="AT23" s="1127"/>
      <c r="AU23" s="1127"/>
      <c r="AV23" s="1127"/>
      <c r="AW23" s="1127"/>
      <c r="AX23" s="1127"/>
      <c r="AY23" s="1127"/>
      <c r="AZ23" s="1127"/>
      <c r="BA23" s="1127"/>
      <c r="BB23" s="1127"/>
      <c r="BC23" s="1127"/>
    </row>
    <row r="24" spans="2:55" ht="11.25" customHeight="1">
      <c r="B24" s="32">
        <v>12</v>
      </c>
      <c r="C24" s="269" t="s">
        <v>683</v>
      </c>
      <c r="D24" s="45"/>
      <c r="E24" s="45"/>
      <c r="F24" s="45"/>
      <c r="G24" s="45">
        <v>59893.897160965404</v>
      </c>
      <c r="H24" s="45"/>
      <c r="I24" s="45"/>
      <c r="J24" s="45"/>
      <c r="K24" s="45"/>
      <c r="L24" s="45"/>
      <c r="M24" s="45"/>
      <c r="N24" s="45"/>
      <c r="O24" s="45"/>
      <c r="P24" s="45"/>
      <c r="Q24" s="45"/>
      <c r="R24" s="45"/>
      <c r="S24" s="45">
        <v>59893.897160965404</v>
      </c>
      <c r="T24" s="45"/>
      <c r="V24" s="1101"/>
      <c r="W24"/>
      <c r="X24"/>
      <c r="Y24"/>
      <c r="Z24"/>
      <c r="AA24"/>
      <c r="AB24"/>
      <c r="AC24"/>
      <c r="AD24"/>
      <c r="AE24"/>
      <c r="AM24" s="1127"/>
      <c r="AN24" s="1127"/>
      <c r="AO24" s="1127"/>
      <c r="AP24" s="1127"/>
      <c r="AQ24" s="1127"/>
      <c r="AR24" s="1127"/>
      <c r="AS24" s="1127"/>
      <c r="AT24" s="1127"/>
      <c r="AU24" s="1127"/>
      <c r="AV24" s="1127"/>
      <c r="AW24" s="1127"/>
      <c r="AX24" s="1127"/>
      <c r="AY24" s="1127"/>
      <c r="AZ24" s="1127"/>
      <c r="BA24" s="1127"/>
      <c r="BB24" s="1127"/>
      <c r="BC24" s="1127"/>
    </row>
    <row r="25" spans="2:55" ht="11.25" customHeight="1">
      <c r="B25" s="215">
        <v>13</v>
      </c>
      <c r="C25" s="269" t="s">
        <v>1069</v>
      </c>
      <c r="D25" s="45"/>
      <c r="E25" s="45"/>
      <c r="F25" s="45"/>
      <c r="G25" s="45"/>
      <c r="H25" s="45"/>
      <c r="I25" s="45"/>
      <c r="J25" s="45"/>
      <c r="K25" s="45"/>
      <c r="L25" s="45"/>
      <c r="M25" s="45"/>
      <c r="N25" s="45"/>
      <c r="O25" s="45"/>
      <c r="P25" s="45"/>
      <c r="Q25" s="45"/>
      <c r="R25" s="45"/>
      <c r="S25" s="45"/>
      <c r="T25" s="45"/>
      <c r="V25"/>
      <c r="W25"/>
      <c r="X25"/>
      <c r="Y25"/>
      <c r="Z25"/>
      <c r="AA25"/>
      <c r="AB25"/>
      <c r="AC25"/>
      <c r="AD25"/>
      <c r="AE25"/>
      <c r="AM25" s="1127"/>
      <c r="AN25" s="1127"/>
      <c r="AO25" s="1127"/>
      <c r="AP25" s="1127"/>
      <c r="AQ25" s="1127"/>
      <c r="AR25" s="1127"/>
      <c r="AS25" s="1127"/>
      <c r="AT25" s="1127"/>
      <c r="AU25" s="1127"/>
      <c r="AV25" s="1127"/>
      <c r="AW25" s="1127"/>
      <c r="AX25" s="1127"/>
      <c r="AY25" s="1127"/>
      <c r="AZ25" s="1127"/>
      <c r="BA25" s="1127"/>
      <c r="BB25" s="1127"/>
      <c r="BC25" s="1127"/>
    </row>
    <row r="26" spans="2:55" ht="11.25" customHeight="1">
      <c r="B26" s="32">
        <v>14</v>
      </c>
      <c r="C26" s="269" t="s">
        <v>684</v>
      </c>
      <c r="D26" s="45">
        <v>922.39807699999994</v>
      </c>
      <c r="E26" s="45"/>
      <c r="F26" s="45"/>
      <c r="G26" s="45">
        <v>272.28800000000001</v>
      </c>
      <c r="H26" s="45"/>
      <c r="I26" s="45"/>
      <c r="J26" s="45"/>
      <c r="K26" s="45"/>
      <c r="L26" s="45"/>
      <c r="M26" s="45">
        <v>172.31285199999999</v>
      </c>
      <c r="N26" s="45"/>
      <c r="O26" s="45"/>
      <c r="P26" s="45"/>
      <c r="Q26" s="45"/>
      <c r="R26" s="45"/>
      <c r="S26" s="45">
        <v>1366.9989290000001</v>
      </c>
      <c r="T26" s="45"/>
      <c r="V26"/>
      <c r="W26"/>
      <c r="X26"/>
      <c r="Y26"/>
      <c r="Z26"/>
      <c r="AA26"/>
      <c r="AB26"/>
      <c r="AC26"/>
      <c r="AD26"/>
      <c r="AE26"/>
      <c r="AM26" s="1127"/>
      <c r="AN26" s="1127"/>
      <c r="AO26" s="1127"/>
      <c r="AP26" s="1127"/>
      <c r="AQ26" s="1127"/>
      <c r="AR26" s="1127"/>
      <c r="AS26" s="1127"/>
      <c r="AT26" s="1127"/>
      <c r="AU26" s="1127"/>
      <c r="AV26" s="1127"/>
      <c r="AW26" s="1127"/>
      <c r="AX26" s="1127"/>
      <c r="AY26" s="1127"/>
      <c r="AZ26" s="1127"/>
      <c r="BA26" s="1127"/>
      <c r="BB26" s="1127"/>
      <c r="BC26" s="1127"/>
    </row>
    <row r="27" spans="2:55" ht="11.25" customHeight="1">
      <c r="B27" s="32">
        <v>15</v>
      </c>
      <c r="C27" s="269" t="s">
        <v>1070</v>
      </c>
      <c r="D27" s="45"/>
      <c r="E27" s="45"/>
      <c r="F27" s="45"/>
      <c r="G27" s="45"/>
      <c r="H27" s="45"/>
      <c r="I27" s="45"/>
      <c r="J27" s="45"/>
      <c r="K27" s="45"/>
      <c r="L27" s="45"/>
      <c r="M27" s="45">
        <v>3078.1431993030901</v>
      </c>
      <c r="N27" s="45"/>
      <c r="O27" s="45">
        <v>21025.332539999999</v>
      </c>
      <c r="P27" s="45"/>
      <c r="Q27" s="45"/>
      <c r="R27" s="45"/>
      <c r="S27" s="45">
        <v>24103.4757393031</v>
      </c>
      <c r="T27" s="45">
        <v>24103.4757393031</v>
      </c>
      <c r="V27"/>
      <c r="W27"/>
      <c r="X27"/>
      <c r="Y27"/>
      <c r="Z27"/>
      <c r="AA27"/>
      <c r="AB27"/>
      <c r="AC27"/>
      <c r="AD27"/>
      <c r="AE27"/>
      <c r="AM27" s="1127"/>
      <c r="AN27" s="1127"/>
      <c r="AO27" s="1127"/>
      <c r="AP27" s="1127"/>
      <c r="AQ27" s="1127"/>
      <c r="AR27" s="1127"/>
      <c r="AS27" s="1127"/>
      <c r="AT27" s="1127"/>
      <c r="AU27" s="1127"/>
      <c r="AV27" s="1127"/>
      <c r="AW27" s="1127"/>
      <c r="AX27" s="1127"/>
      <c r="AY27" s="1127"/>
      <c r="AZ27" s="1127"/>
      <c r="BA27" s="1127"/>
      <c r="BB27" s="1127"/>
      <c r="BC27" s="1127"/>
    </row>
    <row r="28" spans="2:55" ht="11.25" customHeight="1">
      <c r="B28" s="32">
        <v>16</v>
      </c>
      <c r="C28" s="1657" t="s">
        <v>1071</v>
      </c>
      <c r="D28" s="45">
        <v>13755.9713473834</v>
      </c>
      <c r="E28" s="45"/>
      <c r="F28" s="45"/>
      <c r="G28" s="45"/>
      <c r="H28" s="45">
        <v>39.912324132450003</v>
      </c>
      <c r="I28" s="45"/>
      <c r="J28" s="45"/>
      <c r="K28" s="45"/>
      <c r="L28" s="45"/>
      <c r="M28" s="45">
        <v>16812.549754873002</v>
      </c>
      <c r="N28" s="45"/>
      <c r="O28" s="45">
        <v>43.457451227120004</v>
      </c>
      <c r="P28" s="45"/>
      <c r="Q28" s="45"/>
      <c r="R28" s="45"/>
      <c r="S28" s="45">
        <v>30651.890877615999</v>
      </c>
      <c r="T28" s="45">
        <v>30651.890877615999</v>
      </c>
      <c r="V28"/>
      <c r="W28"/>
      <c r="X28"/>
      <c r="Y28"/>
      <c r="Z28"/>
      <c r="AA28"/>
      <c r="AB28"/>
      <c r="AC28"/>
      <c r="AD28"/>
      <c r="AE28"/>
      <c r="AM28" s="1127"/>
      <c r="AN28" s="1127"/>
      <c r="AO28" s="1127"/>
      <c r="AP28" s="1127"/>
      <c r="AQ28" s="1127"/>
      <c r="AR28" s="1127"/>
      <c r="AS28" s="1127"/>
      <c r="AT28" s="1127"/>
      <c r="AU28" s="1127"/>
      <c r="AV28" s="1127"/>
      <c r="AW28" s="1127"/>
      <c r="AX28" s="1127"/>
      <c r="AY28" s="1127"/>
      <c r="AZ28" s="1127"/>
      <c r="BA28" s="1127"/>
      <c r="BB28" s="1127"/>
      <c r="BC28" s="1127"/>
    </row>
    <row r="29" spans="2:55" s="39" customFormat="1" ht="11.25" customHeight="1">
      <c r="B29" s="852">
        <v>17</v>
      </c>
      <c r="C29" s="853" t="s">
        <v>1072</v>
      </c>
      <c r="D29" s="854">
        <v>802005.75616711599</v>
      </c>
      <c r="E29" s="854"/>
      <c r="F29" s="854"/>
      <c r="G29" s="854">
        <v>60166.185160965397</v>
      </c>
      <c r="H29" s="854">
        <v>31245.336507917698</v>
      </c>
      <c r="I29" s="854">
        <v>146804.503798594</v>
      </c>
      <c r="J29" s="854">
        <v>10208.039290933901</v>
      </c>
      <c r="K29" s="854"/>
      <c r="L29" s="854">
        <v>84041.387761981605</v>
      </c>
      <c r="M29" s="854">
        <v>137327.484492494</v>
      </c>
      <c r="N29" s="854">
        <v>6413.12418010478</v>
      </c>
      <c r="O29" s="854">
        <v>21070.375171494401</v>
      </c>
      <c r="P29" s="854"/>
      <c r="Q29" s="854"/>
      <c r="R29" s="854"/>
      <c r="S29" s="854">
        <v>1299282.1925315999</v>
      </c>
      <c r="T29" s="854"/>
      <c r="V29"/>
      <c r="W29"/>
      <c r="X29"/>
      <c r="Y29"/>
      <c r="Z29"/>
      <c r="AA29"/>
      <c r="AB29"/>
      <c r="AC29"/>
      <c r="AD29"/>
      <c r="AE29"/>
      <c r="AM29" s="1127"/>
      <c r="AN29" s="1127"/>
      <c r="AO29" s="1127"/>
      <c r="AP29" s="1127"/>
      <c r="AQ29" s="1127"/>
      <c r="AR29" s="1127"/>
      <c r="AS29" s="1127"/>
      <c r="AT29" s="1127"/>
      <c r="AU29" s="1127"/>
      <c r="AV29" s="1127"/>
      <c r="AW29" s="1127"/>
      <c r="AX29" s="1127"/>
      <c r="AY29" s="1127"/>
      <c r="AZ29" s="1127"/>
      <c r="BA29" s="1127"/>
      <c r="BB29" s="1127"/>
      <c r="BC29" s="1127"/>
    </row>
    <row r="30" spans="2:55" s="39" customFormat="1" ht="11.25" customHeight="1">
      <c r="B30" s="403"/>
      <c r="C30" s="403"/>
      <c r="D30" s="404"/>
      <c r="E30" s="404"/>
      <c r="F30" s="404"/>
      <c r="G30" s="404"/>
      <c r="H30" s="404"/>
      <c r="I30" s="404"/>
      <c r="J30" s="404"/>
      <c r="K30" s="404"/>
      <c r="L30" s="404"/>
      <c r="M30" s="404"/>
      <c r="N30" s="404"/>
      <c r="O30" s="404"/>
      <c r="P30" s="404"/>
      <c r="Q30" s="404"/>
      <c r="R30" s="404"/>
      <c r="S30" s="404"/>
      <c r="T30" s="404"/>
      <c r="V30"/>
      <c r="W30"/>
      <c r="X30"/>
      <c r="Y30"/>
      <c r="Z30"/>
      <c r="AA30"/>
      <c r="AB30"/>
      <c r="AC30"/>
      <c r="AD30"/>
      <c r="AE30"/>
    </row>
    <row r="31" spans="2:55" s="39" customFormat="1" ht="11.25" customHeight="1">
      <c r="B31" s="403"/>
      <c r="C31" s="403"/>
      <c r="D31" s="404"/>
      <c r="E31" s="404"/>
      <c r="F31" s="404"/>
      <c r="G31" s="404"/>
      <c r="H31" s="404"/>
      <c r="I31" s="404"/>
      <c r="J31" s="404"/>
      <c r="K31" s="404"/>
      <c r="L31" s="404"/>
      <c r="M31" s="404"/>
      <c r="N31" s="404"/>
      <c r="O31" s="404"/>
      <c r="P31" s="404"/>
      <c r="Q31" s="404"/>
      <c r="R31" s="404"/>
      <c r="S31" s="404"/>
      <c r="T31" s="404"/>
      <c r="V31"/>
      <c r="W31"/>
      <c r="X31"/>
      <c r="Y31"/>
      <c r="Z31"/>
      <c r="AA31"/>
      <c r="AB31"/>
      <c r="AC31"/>
      <c r="AD31"/>
      <c r="AE31"/>
    </row>
    <row r="32" spans="2:55" ht="11.25" customHeight="1">
      <c r="B32" s="29"/>
    </row>
    <row r="33" spans="2:38" s="482" customFormat="1" ht="11.25" customHeight="1">
      <c r="B33" s="2227" t="s">
        <v>316</v>
      </c>
      <c r="C33" s="2228"/>
      <c r="D33" s="1220" t="s">
        <v>321</v>
      </c>
      <c r="E33" s="1220" t="s">
        <v>323</v>
      </c>
      <c r="F33" s="1220" t="s">
        <v>325</v>
      </c>
      <c r="G33" s="1220" t="s">
        <v>327</v>
      </c>
      <c r="H33" s="1220" t="s">
        <v>332</v>
      </c>
      <c r="I33" s="1220" t="s">
        <v>339</v>
      </c>
      <c r="J33" s="1220" t="s">
        <v>341</v>
      </c>
      <c r="K33" s="1220" t="s">
        <v>346</v>
      </c>
      <c r="L33" s="1220" t="s">
        <v>352</v>
      </c>
      <c r="M33" s="1220" t="s">
        <v>375</v>
      </c>
      <c r="N33" s="1220" t="s">
        <v>399</v>
      </c>
      <c r="O33" s="1220" t="s">
        <v>916</v>
      </c>
      <c r="P33" s="1220" t="s">
        <v>1017</v>
      </c>
      <c r="Q33" s="1220" t="s">
        <v>1018</v>
      </c>
      <c r="R33" s="1220" t="s">
        <v>1075</v>
      </c>
      <c r="S33" s="1220" t="s">
        <v>1076</v>
      </c>
      <c r="T33" s="1220" t="s">
        <v>1077</v>
      </c>
    </row>
    <row r="34" spans="2:38" ht="11.25" customHeight="1">
      <c r="B34" s="29"/>
      <c r="D34" s="2225" t="s">
        <v>1078</v>
      </c>
      <c r="E34" s="2212"/>
      <c r="F34" s="2212"/>
      <c r="G34" s="2212"/>
      <c r="H34" s="2212"/>
      <c r="I34" s="2212"/>
      <c r="J34" s="2212"/>
      <c r="K34" s="2212"/>
      <c r="L34" s="2212"/>
      <c r="M34" s="2212"/>
      <c r="N34" s="2212"/>
      <c r="O34" s="2212"/>
      <c r="P34" s="2212"/>
      <c r="Q34" s="2212"/>
      <c r="R34" s="97"/>
      <c r="T34" s="101" t="s">
        <v>886</v>
      </c>
    </row>
    <row r="35" spans="2:38" ht="11.25" customHeight="1">
      <c r="B35" s="2224" t="s">
        <v>315</v>
      </c>
      <c r="C35" s="2192"/>
      <c r="D35" s="1656" t="s">
        <v>1079</v>
      </c>
      <c r="E35" s="1656" t="s">
        <v>1080</v>
      </c>
      <c r="F35" s="1656" t="s">
        <v>1081</v>
      </c>
      <c r="G35" s="1656" t="s">
        <v>1082</v>
      </c>
      <c r="H35" s="1656" t="s">
        <v>1083</v>
      </c>
      <c r="I35" s="1656" t="s">
        <v>1084</v>
      </c>
      <c r="J35" s="1656" t="s">
        <v>1085</v>
      </c>
      <c r="K35" s="1656" t="s">
        <v>1086</v>
      </c>
      <c r="L35" s="1656" t="s">
        <v>1087</v>
      </c>
      <c r="M35" s="1656" t="s">
        <v>943</v>
      </c>
      <c r="N35" s="1656" t="s">
        <v>948</v>
      </c>
      <c r="O35" s="1656" t="s">
        <v>1088</v>
      </c>
      <c r="P35" s="1656" t="s">
        <v>1089</v>
      </c>
      <c r="Q35" s="1656" t="s">
        <v>1090</v>
      </c>
      <c r="R35" s="1596" t="s">
        <v>1091</v>
      </c>
      <c r="S35" s="1579" t="s">
        <v>1054</v>
      </c>
      <c r="T35" s="1596" t="s">
        <v>1092</v>
      </c>
    </row>
    <row r="36" spans="2:38" s="35" customFormat="1" ht="11.25" customHeight="1">
      <c r="B36" s="535">
        <v>1</v>
      </c>
      <c r="C36" s="904" t="s">
        <v>1068</v>
      </c>
      <c r="D36" s="1127">
        <v>456236.68187657901</v>
      </c>
      <c r="E36" s="1127"/>
      <c r="F36" s="1127"/>
      <c r="G36" s="1127"/>
      <c r="H36" s="1127">
        <v>412.103748</v>
      </c>
      <c r="I36" s="1127"/>
      <c r="J36" s="1127">
        <v>9.9812999999999999E-2</v>
      </c>
      <c r="K36" s="1127"/>
      <c r="L36" s="1127"/>
      <c r="M36" s="1127"/>
      <c r="N36" s="1127"/>
      <c r="O36" s="1127">
        <v>1.5588383529809999</v>
      </c>
      <c r="P36" s="1127"/>
      <c r="Q36" s="1127"/>
      <c r="R36" s="1127"/>
      <c r="S36" s="1127">
        <v>456650.44427593198</v>
      </c>
      <c r="T36" s="1127"/>
      <c r="V36" s="1127"/>
      <c r="W36" s="1127"/>
      <c r="X36" s="1127"/>
      <c r="Y36" s="1127"/>
      <c r="Z36" s="1127"/>
      <c r="AA36" s="1127"/>
      <c r="AB36" s="1127"/>
      <c r="AC36" s="1127"/>
      <c r="AD36" s="1127"/>
      <c r="AE36" s="1127"/>
      <c r="AF36" s="1127"/>
      <c r="AG36" s="1127"/>
      <c r="AH36" s="1127"/>
      <c r="AI36" s="1127"/>
      <c r="AJ36" s="1127"/>
      <c r="AK36" s="1127"/>
      <c r="AL36" s="1127"/>
    </row>
    <row r="37" spans="2:38" ht="11.25" customHeight="1">
      <c r="B37" s="12">
        <v>2</v>
      </c>
      <c r="C37" s="269" t="s">
        <v>1095</v>
      </c>
      <c r="D37" s="45">
        <v>38542.493330445002</v>
      </c>
      <c r="E37" s="45"/>
      <c r="F37" s="45"/>
      <c r="G37" s="45"/>
      <c r="H37" s="45">
        <v>3133.6751494977898</v>
      </c>
      <c r="I37" s="45"/>
      <c r="J37" s="45"/>
      <c r="K37" s="45"/>
      <c r="L37" s="45"/>
      <c r="M37" s="45"/>
      <c r="N37" s="45"/>
      <c r="O37" s="45">
        <v>36.646960999999997</v>
      </c>
      <c r="P37" s="45"/>
      <c r="Q37" s="45"/>
      <c r="R37" s="45"/>
      <c r="S37" s="45">
        <v>41712.815440942803</v>
      </c>
      <c r="T37" s="45"/>
      <c r="V37" s="1127"/>
      <c r="W37" s="1127"/>
      <c r="X37" s="1127"/>
      <c r="Y37" s="1127"/>
      <c r="Z37" s="1127"/>
      <c r="AA37" s="1127"/>
      <c r="AB37" s="1127"/>
      <c r="AC37" s="1127"/>
      <c r="AD37" s="1127"/>
      <c r="AE37" s="1127"/>
      <c r="AF37" s="1127"/>
      <c r="AG37" s="1127"/>
      <c r="AH37" s="1127"/>
      <c r="AI37" s="1127"/>
      <c r="AJ37" s="1127"/>
      <c r="AK37" s="1127"/>
      <c r="AL37" s="1127"/>
    </row>
    <row r="38" spans="2:38" ht="11.25" customHeight="1">
      <c r="B38" s="12">
        <v>3</v>
      </c>
      <c r="C38" s="269" t="s">
        <v>674</v>
      </c>
      <c r="D38" s="45">
        <v>79627.437107000005</v>
      </c>
      <c r="E38" s="45"/>
      <c r="F38" s="45"/>
      <c r="G38" s="45"/>
      <c r="H38" s="45">
        <v>17.1121060519535</v>
      </c>
      <c r="I38" s="45"/>
      <c r="J38" s="45">
        <v>12.04495883323</v>
      </c>
      <c r="K38" s="45"/>
      <c r="L38" s="45"/>
      <c r="M38" s="45"/>
      <c r="N38" s="45"/>
      <c r="O38" s="45"/>
      <c r="P38" s="45"/>
      <c r="Q38" s="45"/>
      <c r="R38" s="45"/>
      <c r="S38" s="45">
        <v>79656.594171885197</v>
      </c>
      <c r="T38" s="45"/>
      <c r="V38" s="1127"/>
      <c r="W38" s="1127"/>
      <c r="X38" s="1127"/>
      <c r="Y38" s="1127"/>
      <c r="Z38" s="1127"/>
      <c r="AA38" s="1127"/>
      <c r="AB38" s="1127"/>
      <c r="AC38" s="1127"/>
      <c r="AD38" s="1127"/>
      <c r="AE38" s="1127"/>
      <c r="AF38" s="1127"/>
      <c r="AG38" s="1127"/>
      <c r="AH38" s="1127"/>
      <c r="AI38" s="1127"/>
      <c r="AJ38" s="1127"/>
      <c r="AK38" s="1127"/>
      <c r="AL38" s="1127"/>
    </row>
    <row r="39" spans="2:38" ht="11.25" customHeight="1">
      <c r="B39" s="12">
        <v>4</v>
      </c>
      <c r="C39" s="269" t="s">
        <v>675</v>
      </c>
      <c r="D39" s="45">
        <v>50433.260099614301</v>
      </c>
      <c r="E39" s="45"/>
      <c r="F39" s="45"/>
      <c r="G39" s="45"/>
      <c r="H39" s="45">
        <v>2972.036169</v>
      </c>
      <c r="I39" s="45"/>
      <c r="J39" s="45"/>
      <c r="K39" s="45"/>
      <c r="L39" s="45"/>
      <c r="M39" s="45"/>
      <c r="N39" s="45"/>
      <c r="O39" s="45"/>
      <c r="P39" s="45"/>
      <c r="Q39" s="45"/>
      <c r="R39" s="45"/>
      <c r="S39" s="45">
        <v>53405.2962686143</v>
      </c>
      <c r="T39" s="45"/>
      <c r="V39" s="1127"/>
      <c r="W39" s="1127"/>
      <c r="X39" s="1127"/>
      <c r="Y39" s="1127"/>
      <c r="Z39" s="1127"/>
      <c r="AA39" s="1127"/>
      <c r="AB39" s="1127"/>
      <c r="AC39" s="1127"/>
      <c r="AD39" s="1127"/>
      <c r="AE39" s="1127"/>
      <c r="AF39" s="1127"/>
      <c r="AG39" s="1127"/>
      <c r="AH39" s="1127"/>
      <c r="AI39" s="1127"/>
      <c r="AJ39" s="1127"/>
      <c r="AK39" s="1127"/>
      <c r="AL39" s="1127"/>
    </row>
    <row r="40" spans="2:38" ht="11.25" customHeight="1">
      <c r="B40" s="12">
        <v>5</v>
      </c>
      <c r="C40" s="269" t="s">
        <v>676</v>
      </c>
      <c r="D40" s="45">
        <v>528.22614871898304</v>
      </c>
      <c r="E40" s="45"/>
      <c r="F40" s="45"/>
      <c r="G40" s="45"/>
      <c r="H40" s="45"/>
      <c r="I40" s="45"/>
      <c r="J40" s="45"/>
      <c r="K40" s="45"/>
      <c r="L40" s="45"/>
      <c r="M40" s="45"/>
      <c r="N40" s="45"/>
      <c r="O40" s="45"/>
      <c r="P40" s="45"/>
      <c r="Q40" s="45"/>
      <c r="R40" s="45"/>
      <c r="S40" s="45">
        <v>528.22614871898304</v>
      </c>
      <c r="T40" s="45"/>
      <c r="V40" s="1127"/>
      <c r="W40" s="1127"/>
      <c r="X40" s="1127"/>
      <c r="Y40" s="1127"/>
      <c r="Z40" s="1127"/>
      <c r="AA40" s="1127"/>
      <c r="AB40" s="1127"/>
      <c r="AC40" s="1127"/>
      <c r="AD40" s="1127"/>
      <c r="AE40" s="1127"/>
      <c r="AF40" s="1127"/>
      <c r="AG40" s="1127"/>
      <c r="AH40" s="1127"/>
      <c r="AI40" s="1127"/>
      <c r="AJ40" s="1127"/>
      <c r="AK40" s="1127"/>
      <c r="AL40" s="1127"/>
    </row>
    <row r="41" spans="2:38" ht="11.25" customHeight="1">
      <c r="B41" s="12">
        <v>6</v>
      </c>
      <c r="C41" s="269" t="s">
        <v>677</v>
      </c>
      <c r="D41" s="45">
        <v>862.37304300000005</v>
      </c>
      <c r="E41" s="45"/>
      <c r="F41" s="45"/>
      <c r="G41" s="45"/>
      <c r="H41" s="45">
        <v>20158.527330278499</v>
      </c>
      <c r="I41" s="45"/>
      <c r="J41" s="45">
        <v>12212.083488730401</v>
      </c>
      <c r="K41" s="45"/>
      <c r="L41" s="45"/>
      <c r="M41" s="45">
        <v>321.331928895754</v>
      </c>
      <c r="N41" s="45">
        <v>2.522551</v>
      </c>
      <c r="O41" s="45"/>
      <c r="P41" s="45"/>
      <c r="Q41" s="45"/>
      <c r="R41" s="45"/>
      <c r="S41" s="45">
        <v>33556.838341904702</v>
      </c>
      <c r="T41" s="620"/>
      <c r="V41" s="1127"/>
      <c r="W41" s="1127"/>
      <c r="X41" s="1127"/>
      <c r="Y41" s="1127"/>
      <c r="Z41" s="1127"/>
      <c r="AA41" s="1127"/>
      <c r="AB41" s="1127"/>
      <c r="AC41" s="1127"/>
      <c r="AD41" s="1127"/>
      <c r="AE41" s="1127"/>
      <c r="AF41" s="1127"/>
      <c r="AG41" s="1127"/>
      <c r="AH41" s="1127"/>
      <c r="AI41" s="1127"/>
      <c r="AJ41" s="1127"/>
      <c r="AK41" s="1127"/>
      <c r="AL41" s="1127"/>
    </row>
    <row r="42" spans="2:38" ht="11.25" customHeight="1">
      <c r="B42" s="12">
        <v>7</v>
      </c>
      <c r="C42" s="269" t="s">
        <v>1094</v>
      </c>
      <c r="D42" s="45">
        <v>9827.7736019999993</v>
      </c>
      <c r="E42" s="45"/>
      <c r="F42" s="45"/>
      <c r="G42" s="45"/>
      <c r="H42" s="45">
        <v>8043.0329174610197</v>
      </c>
      <c r="I42" s="45">
        <v>35497.325048999999</v>
      </c>
      <c r="J42" s="45">
        <v>397.56557749807502</v>
      </c>
      <c r="K42" s="45"/>
      <c r="L42" s="45"/>
      <c r="M42" s="45">
        <v>111482.768125082</v>
      </c>
      <c r="N42" s="45"/>
      <c r="O42" s="45"/>
      <c r="P42" s="45"/>
      <c r="Q42" s="45"/>
      <c r="R42" s="45"/>
      <c r="S42" s="45">
        <v>165248.465271041</v>
      </c>
      <c r="T42" s="620">
        <v>163020.34247898441</v>
      </c>
      <c r="V42" s="1127"/>
      <c r="W42" s="1127"/>
      <c r="X42" s="1127"/>
      <c r="Y42" s="1127"/>
      <c r="Z42" s="1127"/>
      <c r="AA42" s="1127"/>
      <c r="AB42" s="1127"/>
      <c r="AC42" s="1127"/>
      <c r="AD42" s="1127"/>
      <c r="AE42" s="1127"/>
      <c r="AF42" s="1127"/>
      <c r="AG42" s="1127"/>
      <c r="AH42" s="1127"/>
      <c r="AI42" s="1127"/>
      <c r="AJ42" s="1127"/>
      <c r="AK42" s="1127"/>
      <c r="AL42" s="1127"/>
    </row>
    <row r="43" spans="2:38" ht="11.25" customHeight="1">
      <c r="B43" s="12">
        <v>8</v>
      </c>
      <c r="C43" s="269" t="s">
        <v>679</v>
      </c>
      <c r="D43" s="45">
        <v>5.7299999999999999E-3</v>
      </c>
      <c r="E43" s="45"/>
      <c r="F43" s="45"/>
      <c r="G43" s="45"/>
      <c r="H43" s="45"/>
      <c r="I43" s="45"/>
      <c r="J43" s="45"/>
      <c r="K43" s="45"/>
      <c r="L43" s="45">
        <v>67054.746636545795</v>
      </c>
      <c r="M43" s="45">
        <v>7.143495585408</v>
      </c>
      <c r="N43" s="45"/>
      <c r="O43" s="45"/>
      <c r="P43" s="45"/>
      <c r="Q43" s="45"/>
      <c r="R43" s="45"/>
      <c r="S43" s="45">
        <v>67061.895862131205</v>
      </c>
      <c r="T43" s="620">
        <v>67061.895862131205</v>
      </c>
      <c r="V43" s="1127"/>
      <c r="W43" s="1127"/>
      <c r="X43" s="1127"/>
      <c r="Y43" s="1127"/>
      <c r="Z43" s="1127"/>
      <c r="AA43" s="1127"/>
      <c r="AB43" s="1127"/>
      <c r="AC43" s="1127"/>
      <c r="AD43" s="1127"/>
      <c r="AE43" s="1127"/>
      <c r="AF43" s="1127"/>
      <c r="AG43" s="1127"/>
      <c r="AH43" s="1127"/>
      <c r="AI43" s="1127"/>
      <c r="AJ43" s="1127"/>
      <c r="AK43" s="1127"/>
      <c r="AL43" s="1127"/>
    </row>
    <row r="44" spans="2:38" ht="11.25" customHeight="1">
      <c r="B44" s="12">
        <v>9</v>
      </c>
      <c r="C44" s="269" t="s">
        <v>680</v>
      </c>
      <c r="D44" s="45"/>
      <c r="E44" s="45"/>
      <c r="F44" s="45"/>
      <c r="G44" s="45"/>
      <c r="H44" s="45"/>
      <c r="I44" s="45">
        <v>131712.06537935001</v>
      </c>
      <c r="J44" s="45">
        <v>874.85911940852895</v>
      </c>
      <c r="K44" s="45"/>
      <c r="L44" s="45">
        <v>2456.953865</v>
      </c>
      <c r="M44" s="45">
        <v>352.05697830259999</v>
      </c>
      <c r="N44" s="45">
        <v>3448.9366424220002</v>
      </c>
      <c r="O44" s="45"/>
      <c r="P44" s="45"/>
      <c r="Q44" s="45"/>
      <c r="R44" s="45"/>
      <c r="S44" s="45">
        <v>138844.871984483</v>
      </c>
      <c r="T44" s="620">
        <v>138844.871984483</v>
      </c>
      <c r="V44" s="1127"/>
      <c r="W44" s="1127"/>
      <c r="X44" s="1127"/>
      <c r="Y44" s="1127"/>
      <c r="Z44" s="1127"/>
      <c r="AA44" s="1127"/>
      <c r="AB44" s="1127"/>
      <c r="AC44" s="1127"/>
      <c r="AD44" s="1127"/>
      <c r="AE44" s="1127"/>
      <c r="AF44" s="1127"/>
      <c r="AG44" s="1127"/>
      <c r="AH44" s="1127"/>
      <c r="AI44" s="1127"/>
      <c r="AJ44" s="1127"/>
      <c r="AK44" s="1127"/>
      <c r="AL44" s="1127"/>
    </row>
    <row r="45" spans="2:38" ht="11.25" customHeight="1">
      <c r="B45" s="12">
        <v>10</v>
      </c>
      <c r="C45" s="269" t="s">
        <v>681</v>
      </c>
      <c r="D45" s="45"/>
      <c r="E45" s="45"/>
      <c r="F45" s="45"/>
      <c r="G45" s="45"/>
      <c r="H45" s="45"/>
      <c r="I45" s="45"/>
      <c r="J45" s="45"/>
      <c r="K45" s="45"/>
      <c r="L45" s="45"/>
      <c r="M45" s="45">
        <v>1094.47613937642</v>
      </c>
      <c r="N45" s="45">
        <v>1728.85043787625</v>
      </c>
      <c r="O45" s="45"/>
      <c r="P45" s="45"/>
      <c r="Q45" s="45"/>
      <c r="R45" s="45"/>
      <c r="S45" s="45">
        <v>2823.3265772526802</v>
      </c>
      <c r="T45" s="620">
        <v>2823.3265772526802</v>
      </c>
      <c r="V45" s="1127"/>
      <c r="W45" s="1127"/>
      <c r="X45" s="1127"/>
      <c r="Y45" s="1127"/>
      <c r="Z45" s="1127"/>
      <c r="AA45" s="1127"/>
      <c r="AB45" s="1127"/>
      <c r="AC45" s="1127"/>
      <c r="AD45" s="1127"/>
      <c r="AE45" s="1127"/>
      <c r="AF45" s="1127"/>
      <c r="AG45" s="1127"/>
      <c r="AH45" s="1127"/>
      <c r="AI45" s="1127"/>
      <c r="AJ45" s="1127"/>
      <c r="AK45" s="1127"/>
      <c r="AL45" s="1127"/>
    </row>
    <row r="46" spans="2:38" ht="11.25" customHeight="1">
      <c r="B46" s="12">
        <v>11</v>
      </c>
      <c r="C46" s="269" t="s">
        <v>682</v>
      </c>
      <c r="D46" s="45"/>
      <c r="E46" s="45"/>
      <c r="F46" s="45"/>
      <c r="G46" s="45"/>
      <c r="H46" s="45"/>
      <c r="I46" s="45"/>
      <c r="J46" s="45"/>
      <c r="K46" s="45"/>
      <c r="L46" s="45"/>
      <c r="M46" s="45"/>
      <c r="N46" s="45">
        <v>732.47597255298399</v>
      </c>
      <c r="O46" s="45"/>
      <c r="P46" s="45"/>
      <c r="Q46" s="45"/>
      <c r="R46" s="45"/>
      <c r="S46" s="45">
        <v>732.47597255298399</v>
      </c>
      <c r="T46" s="620">
        <v>732.47597255298399</v>
      </c>
      <c r="V46" s="1127"/>
      <c r="W46" s="1127"/>
      <c r="X46" s="1127"/>
      <c r="Y46" s="1127"/>
      <c r="Z46" s="1127"/>
      <c r="AA46" s="1127"/>
      <c r="AB46" s="1127"/>
      <c r="AC46" s="1127"/>
      <c r="AD46" s="1127"/>
      <c r="AE46" s="1127"/>
      <c r="AF46" s="1127"/>
      <c r="AG46" s="1127"/>
      <c r="AH46" s="1127"/>
      <c r="AI46" s="1127"/>
      <c r="AJ46" s="1127"/>
      <c r="AK46" s="1127"/>
      <c r="AL46" s="1127"/>
    </row>
    <row r="47" spans="2:38" ht="11.25" customHeight="1">
      <c r="B47" s="12">
        <v>12</v>
      </c>
      <c r="C47" s="269" t="s">
        <v>683</v>
      </c>
      <c r="D47" s="45"/>
      <c r="E47" s="45"/>
      <c r="F47" s="45"/>
      <c r="G47" s="45">
        <v>54009.617105359903</v>
      </c>
      <c r="H47" s="45"/>
      <c r="I47" s="45"/>
      <c r="J47" s="45"/>
      <c r="K47" s="45"/>
      <c r="L47" s="45"/>
      <c r="M47" s="45"/>
      <c r="N47" s="45"/>
      <c r="O47" s="45"/>
      <c r="P47" s="45"/>
      <c r="Q47" s="45"/>
      <c r="R47" s="45"/>
      <c r="S47" s="45">
        <v>54009.617105359903</v>
      </c>
      <c r="T47" s="620"/>
      <c r="V47" s="1127"/>
      <c r="W47" s="1127"/>
      <c r="X47" s="1127"/>
      <c r="Y47" s="1127"/>
      <c r="Z47" s="1127"/>
      <c r="AA47" s="1127"/>
      <c r="AB47" s="1127"/>
      <c r="AC47" s="1127"/>
      <c r="AD47" s="1127"/>
      <c r="AE47" s="1127"/>
      <c r="AF47" s="1127"/>
      <c r="AG47" s="1127"/>
      <c r="AH47" s="1127"/>
      <c r="AI47" s="1127"/>
      <c r="AJ47" s="1127"/>
      <c r="AK47" s="1127"/>
      <c r="AL47" s="1127"/>
    </row>
    <row r="48" spans="2:38" ht="11.25" customHeight="1">
      <c r="B48" s="99">
        <v>13</v>
      </c>
      <c r="C48" s="269" t="s">
        <v>1069</v>
      </c>
      <c r="D48" s="45"/>
      <c r="E48" s="45"/>
      <c r="F48" s="45"/>
      <c r="G48" s="45"/>
      <c r="H48" s="45"/>
      <c r="I48" s="45"/>
      <c r="J48" s="45"/>
      <c r="K48" s="45"/>
      <c r="L48" s="45"/>
      <c r="M48" s="45"/>
      <c r="N48" s="45"/>
      <c r="O48" s="45"/>
      <c r="P48" s="45"/>
      <c r="Q48" s="45"/>
      <c r="R48" s="45"/>
      <c r="S48" s="45"/>
      <c r="T48" s="620"/>
      <c r="V48" s="1127"/>
      <c r="W48" s="1127"/>
      <c r="X48" s="1127"/>
      <c r="Y48" s="1127"/>
      <c r="Z48" s="1127"/>
      <c r="AA48" s="1127"/>
      <c r="AB48" s="1127"/>
      <c r="AC48" s="1127"/>
      <c r="AD48" s="1127"/>
      <c r="AE48" s="1127"/>
      <c r="AF48" s="1127"/>
      <c r="AG48" s="1127"/>
      <c r="AH48" s="1127"/>
      <c r="AI48" s="1127"/>
      <c r="AJ48" s="1127"/>
      <c r="AK48" s="1127"/>
      <c r="AL48" s="1127"/>
    </row>
    <row r="49" spans="2:38" ht="11.25" customHeight="1">
      <c r="B49" s="12">
        <v>14</v>
      </c>
      <c r="C49" s="269" t="s">
        <v>684</v>
      </c>
      <c r="D49" s="45">
        <v>774.50849400000004</v>
      </c>
      <c r="E49" s="45"/>
      <c r="F49" s="45"/>
      <c r="G49" s="45">
        <v>266.62166999999999</v>
      </c>
      <c r="H49" s="45"/>
      <c r="I49" s="45"/>
      <c r="J49" s="45"/>
      <c r="K49" s="45"/>
      <c r="L49" s="45"/>
      <c r="M49" s="45">
        <v>541.37140699999998</v>
      </c>
      <c r="N49" s="45"/>
      <c r="O49" s="45"/>
      <c r="P49" s="45"/>
      <c r="Q49" s="45"/>
      <c r="R49" s="45"/>
      <c r="S49" s="45">
        <v>1582.501571</v>
      </c>
      <c r="T49" s="620"/>
      <c r="V49" s="1127"/>
      <c r="W49" s="1127"/>
      <c r="X49" s="1127"/>
      <c r="Y49" s="1127"/>
      <c r="Z49" s="1127"/>
      <c r="AA49" s="1127"/>
      <c r="AB49" s="1127"/>
      <c r="AC49" s="1127"/>
      <c r="AD49" s="1127"/>
      <c r="AE49" s="1127"/>
      <c r="AF49" s="1127"/>
      <c r="AG49" s="1127"/>
      <c r="AH49" s="1127"/>
      <c r="AI49" s="1127"/>
      <c r="AJ49" s="1127"/>
      <c r="AK49" s="1127"/>
      <c r="AL49" s="1127"/>
    </row>
    <row r="50" spans="2:38" ht="11.25" customHeight="1">
      <c r="B50" s="12">
        <v>15</v>
      </c>
      <c r="C50" s="269" t="s">
        <v>1070</v>
      </c>
      <c r="D50" s="45"/>
      <c r="E50" s="45"/>
      <c r="F50" s="45"/>
      <c r="G50" s="45"/>
      <c r="H50" s="45"/>
      <c r="I50" s="45"/>
      <c r="J50" s="45"/>
      <c r="K50" s="45"/>
      <c r="L50" s="45"/>
      <c r="M50" s="45">
        <v>2535.1971801232999</v>
      </c>
      <c r="N50" s="45"/>
      <c r="O50" s="45">
        <v>20420.356</v>
      </c>
      <c r="P50" s="45"/>
      <c r="Q50" s="45"/>
      <c r="R50" s="45"/>
      <c r="S50" s="45">
        <v>22955.553180123301</v>
      </c>
      <c r="T50" s="620">
        <v>22955.553180123301</v>
      </c>
      <c r="V50" s="1127"/>
      <c r="W50" s="1127"/>
      <c r="X50" s="1127"/>
      <c r="Y50" s="1127"/>
      <c r="Z50" s="1127"/>
      <c r="AA50" s="1127"/>
      <c r="AB50" s="1127"/>
      <c r="AC50" s="1127"/>
      <c r="AD50" s="1127"/>
      <c r="AE50" s="1127"/>
      <c r="AF50" s="1127"/>
      <c r="AG50" s="1127"/>
      <c r="AH50" s="1127"/>
      <c r="AI50" s="1127"/>
      <c r="AJ50" s="1127"/>
      <c r="AK50" s="1127"/>
      <c r="AL50" s="1127"/>
    </row>
    <row r="51" spans="2:38" ht="11.25" customHeight="1">
      <c r="B51" s="12">
        <v>16</v>
      </c>
      <c r="C51" s="269" t="s">
        <v>1071</v>
      </c>
      <c r="D51" s="45">
        <v>13517.859490140299</v>
      </c>
      <c r="E51" s="45"/>
      <c r="F51" s="45"/>
      <c r="G51" s="45"/>
      <c r="H51" s="45">
        <v>41.812738062868497</v>
      </c>
      <c r="I51" s="45"/>
      <c r="J51" s="45"/>
      <c r="K51" s="45"/>
      <c r="L51" s="45"/>
      <c r="M51" s="45">
        <v>15969.2757857745</v>
      </c>
      <c r="N51" s="45"/>
      <c r="O51" s="45">
        <v>101.98195834462</v>
      </c>
      <c r="P51" s="45"/>
      <c r="Q51" s="45"/>
      <c r="R51" s="45"/>
      <c r="S51" s="45">
        <v>29630.929972322301</v>
      </c>
      <c r="T51" s="620">
        <v>29630.929972322301</v>
      </c>
      <c r="V51" s="1127"/>
      <c r="W51" s="1127"/>
      <c r="X51" s="1127"/>
      <c r="Y51" s="1127"/>
      <c r="Z51" s="1127"/>
      <c r="AA51" s="1127"/>
      <c r="AB51" s="1127"/>
      <c r="AC51" s="1127"/>
      <c r="AD51" s="1127"/>
      <c r="AE51" s="1127"/>
      <c r="AF51" s="1127"/>
      <c r="AG51" s="1127"/>
      <c r="AH51" s="1127"/>
      <c r="AI51" s="1127"/>
      <c r="AJ51" s="1127"/>
      <c r="AK51" s="1127"/>
      <c r="AL51" s="1127"/>
    </row>
    <row r="52" spans="2:38" s="39" customFormat="1" ht="11.25" customHeight="1">
      <c r="B52" s="540">
        <v>17</v>
      </c>
      <c r="C52" s="780" t="s">
        <v>1072</v>
      </c>
      <c r="D52" s="854">
        <v>650350.61892149795</v>
      </c>
      <c r="E52" s="854"/>
      <c r="F52" s="854"/>
      <c r="G52" s="854">
        <v>54276.238775359903</v>
      </c>
      <c r="H52" s="854">
        <v>34778.300158352198</v>
      </c>
      <c r="I52" s="854">
        <v>167209.39042834999</v>
      </c>
      <c r="J52" s="854">
        <v>13496.6529574702</v>
      </c>
      <c r="K52" s="854"/>
      <c r="L52" s="854">
        <v>69511.700501545798</v>
      </c>
      <c r="M52" s="854">
        <v>132303.62104013999</v>
      </c>
      <c r="N52" s="854">
        <v>5912.78560385124</v>
      </c>
      <c r="O52" s="854">
        <v>20560.5437576976</v>
      </c>
      <c r="P52" s="854"/>
      <c r="Q52" s="854"/>
      <c r="R52" s="854"/>
      <c r="S52" s="854">
        <v>1148399.85214427</v>
      </c>
      <c r="T52" s="854"/>
      <c r="V52" s="1127"/>
      <c r="W52" s="1127"/>
      <c r="X52" s="1127"/>
      <c r="Y52" s="1127"/>
      <c r="Z52" s="1127"/>
      <c r="AA52" s="1127"/>
      <c r="AB52" s="1127"/>
      <c r="AC52" s="1127"/>
      <c r="AD52" s="1127"/>
      <c r="AE52" s="1127"/>
      <c r="AF52" s="1127"/>
      <c r="AG52" s="1127"/>
      <c r="AH52" s="1127"/>
      <c r="AI52" s="1127"/>
      <c r="AJ52" s="1127"/>
      <c r="AK52" s="1127"/>
      <c r="AL52" s="1127"/>
    </row>
    <row r="53" spans="2:38" ht="11.25" customHeight="1">
      <c r="B53" s="519"/>
      <c r="C53" s="269"/>
    </row>
    <row r="54" spans="2:38" ht="11.25" customHeight="1">
      <c r="B54" s="12"/>
      <c r="D54" s="1127"/>
      <c r="E54" s="1127"/>
      <c r="F54" s="1127"/>
      <c r="G54" s="1127"/>
      <c r="H54" s="1127"/>
      <c r="I54" s="1127"/>
      <c r="J54" s="1127"/>
      <c r="K54" s="1127"/>
      <c r="L54" s="1127"/>
      <c r="M54" s="1127"/>
      <c r="N54" s="1127"/>
      <c r="O54" s="1127"/>
      <c r="P54" s="1127"/>
      <c r="Q54" s="1127"/>
      <c r="R54" s="1127"/>
      <c r="S54" s="1127"/>
      <c r="T54" s="1127"/>
    </row>
    <row r="55" spans="2:38">
      <c r="B55" s="12"/>
      <c r="D55" s="45"/>
      <c r="E55" s="45"/>
      <c r="F55" s="45"/>
      <c r="G55" s="45"/>
      <c r="H55" s="45"/>
      <c r="I55" s="45"/>
      <c r="J55" s="45"/>
      <c r="K55" s="45"/>
      <c r="L55" s="45"/>
      <c r="M55" s="45"/>
      <c r="N55" s="45"/>
      <c r="O55" s="45"/>
      <c r="P55" s="45"/>
      <c r="Q55" s="45"/>
      <c r="R55" s="45"/>
      <c r="S55" s="45"/>
      <c r="T55" s="45"/>
    </row>
    <row r="56" spans="2:38">
      <c r="B56" s="12"/>
      <c r="D56" s="45"/>
      <c r="E56" s="45"/>
      <c r="F56" s="45"/>
      <c r="G56" s="45"/>
      <c r="H56" s="45"/>
      <c r="I56" s="45"/>
      <c r="J56" s="45"/>
      <c r="K56" s="45"/>
      <c r="L56" s="45"/>
      <c r="M56" s="45"/>
      <c r="N56" s="45"/>
      <c r="O56" s="45"/>
      <c r="P56" s="45"/>
      <c r="Q56" s="45"/>
      <c r="R56" s="45"/>
      <c r="S56" s="45"/>
      <c r="T56" s="45"/>
    </row>
    <row r="57" spans="2:38">
      <c r="B57" s="12"/>
      <c r="D57" s="45"/>
      <c r="E57" s="45"/>
      <c r="F57" s="45"/>
      <c r="G57" s="45"/>
      <c r="H57" s="45"/>
      <c r="I57" s="45"/>
      <c r="J57" s="45"/>
      <c r="K57" s="45"/>
      <c r="L57" s="45"/>
      <c r="M57" s="45"/>
      <c r="N57" s="45"/>
      <c r="O57" s="45"/>
      <c r="P57" s="45"/>
      <c r="Q57" s="45"/>
      <c r="R57" s="45"/>
      <c r="S57" s="45"/>
      <c r="T57" s="45"/>
    </row>
    <row r="58" spans="2:38">
      <c r="B58" s="12"/>
      <c r="D58" s="45"/>
      <c r="E58" s="45"/>
      <c r="F58" s="45"/>
      <c r="G58" s="45"/>
      <c r="H58" s="45"/>
      <c r="I58" s="45"/>
      <c r="J58" s="45"/>
      <c r="K58" s="45"/>
      <c r="L58" s="45"/>
      <c r="M58" s="45"/>
      <c r="N58" s="45"/>
      <c r="O58" s="45"/>
      <c r="P58" s="45"/>
      <c r="Q58" s="45"/>
      <c r="R58" s="45"/>
      <c r="S58" s="45"/>
      <c r="T58" s="45"/>
    </row>
    <row r="59" spans="2:38">
      <c r="B59" s="12"/>
      <c r="D59" s="45"/>
      <c r="E59" s="45"/>
      <c r="F59" s="45"/>
      <c r="G59" s="45"/>
      <c r="H59" s="45"/>
      <c r="I59" s="45"/>
      <c r="J59" s="45"/>
      <c r="K59" s="45"/>
      <c r="L59" s="45"/>
      <c r="M59" s="45"/>
      <c r="N59" s="45"/>
      <c r="O59" s="45"/>
      <c r="P59" s="45"/>
      <c r="Q59" s="45"/>
      <c r="R59" s="45"/>
      <c r="S59" s="45"/>
      <c r="T59" s="45"/>
    </row>
    <row r="60" spans="2:38">
      <c r="B60" s="12"/>
      <c r="D60" s="45"/>
      <c r="E60" s="45"/>
      <c r="F60" s="45"/>
      <c r="G60" s="45"/>
      <c r="H60" s="45"/>
      <c r="I60" s="45"/>
      <c r="J60" s="45"/>
      <c r="K60" s="45"/>
      <c r="L60" s="45"/>
      <c r="M60" s="45"/>
      <c r="N60" s="45"/>
      <c r="O60" s="45"/>
      <c r="P60" s="45"/>
      <c r="Q60" s="45"/>
      <c r="R60" s="45"/>
      <c r="S60" s="45"/>
      <c r="T60" s="45"/>
    </row>
    <row r="61" spans="2:38">
      <c r="B61" s="12"/>
      <c r="D61" s="45"/>
      <c r="E61" s="45"/>
      <c r="F61" s="45"/>
      <c r="G61" s="45"/>
      <c r="H61" s="45"/>
      <c r="I61" s="45"/>
      <c r="J61" s="45"/>
      <c r="K61" s="45"/>
      <c r="L61" s="45"/>
      <c r="M61" s="45"/>
      <c r="N61" s="45"/>
      <c r="O61" s="45"/>
      <c r="P61" s="45"/>
      <c r="Q61" s="45"/>
      <c r="R61" s="45"/>
      <c r="S61" s="45"/>
      <c r="T61" s="45"/>
    </row>
    <row r="62" spans="2:38">
      <c r="B62" s="12"/>
      <c r="D62" s="45"/>
      <c r="E62" s="45"/>
      <c r="F62" s="45"/>
      <c r="G62" s="45"/>
      <c r="H62" s="45"/>
      <c r="I62" s="45"/>
      <c r="J62" s="45"/>
      <c r="K62" s="45"/>
      <c r="L62" s="45"/>
      <c r="M62" s="45"/>
      <c r="N62" s="45"/>
      <c r="O62" s="45"/>
      <c r="P62" s="45"/>
      <c r="Q62" s="45"/>
      <c r="R62" s="45"/>
      <c r="S62" s="45"/>
      <c r="T62" s="45"/>
    </row>
    <row r="63" spans="2:38">
      <c r="B63" s="12"/>
      <c r="D63" s="45"/>
      <c r="E63" s="45"/>
      <c r="F63" s="45"/>
      <c r="G63" s="45"/>
      <c r="H63" s="45"/>
      <c r="I63" s="45"/>
      <c r="J63" s="45"/>
      <c r="K63" s="45"/>
      <c r="L63" s="45"/>
      <c r="M63" s="45"/>
      <c r="N63" s="45"/>
      <c r="O63" s="45"/>
      <c r="P63" s="45"/>
      <c r="Q63" s="45"/>
      <c r="R63" s="45"/>
      <c r="S63" s="45"/>
      <c r="T63" s="45"/>
    </row>
    <row r="64" spans="2:38">
      <c r="B64" s="12"/>
      <c r="D64" s="45"/>
      <c r="E64" s="45"/>
      <c r="F64" s="45"/>
      <c r="G64" s="45"/>
      <c r="H64" s="45"/>
      <c r="I64" s="45"/>
      <c r="J64" s="45"/>
      <c r="K64" s="45"/>
      <c r="L64" s="45"/>
      <c r="M64" s="45"/>
      <c r="N64" s="45"/>
      <c r="O64" s="45"/>
      <c r="P64" s="45"/>
      <c r="Q64" s="45"/>
      <c r="R64" s="45"/>
      <c r="S64" s="45"/>
      <c r="T64" s="45"/>
    </row>
    <row r="65" spans="2:20">
      <c r="B65" s="12"/>
      <c r="D65" s="45"/>
      <c r="E65" s="45"/>
      <c r="F65" s="45"/>
      <c r="G65" s="45"/>
      <c r="H65" s="45"/>
      <c r="I65" s="45"/>
      <c r="J65" s="45"/>
      <c r="K65" s="45"/>
      <c r="L65" s="45"/>
      <c r="M65" s="45"/>
      <c r="N65" s="45"/>
      <c r="O65" s="45"/>
      <c r="P65" s="45"/>
      <c r="Q65" s="45"/>
      <c r="R65" s="45"/>
      <c r="S65" s="45"/>
      <c r="T65" s="3"/>
    </row>
    <row r="66" spans="2:20">
      <c r="B66" s="12"/>
      <c r="D66" s="45"/>
      <c r="E66" s="45"/>
      <c r="F66" s="45"/>
      <c r="G66" s="45"/>
      <c r="H66" s="45"/>
      <c r="I66" s="45"/>
      <c r="J66" s="45"/>
      <c r="K66" s="45"/>
      <c r="L66" s="45"/>
      <c r="M66" s="45"/>
      <c r="N66" s="45"/>
      <c r="O66" s="45"/>
      <c r="P66" s="45"/>
      <c r="Q66" s="45"/>
      <c r="R66" s="45"/>
      <c r="S66" s="45"/>
      <c r="T66" s="45"/>
    </row>
    <row r="67" spans="2:20">
      <c r="B67" s="12"/>
      <c r="D67" s="45"/>
      <c r="E67" s="45"/>
      <c r="F67" s="45"/>
      <c r="G67" s="45"/>
      <c r="H67" s="45"/>
      <c r="I67" s="45"/>
      <c r="J67" s="45"/>
      <c r="K67" s="45"/>
      <c r="L67" s="45"/>
      <c r="M67" s="45"/>
      <c r="N67" s="45"/>
      <c r="O67" s="45"/>
      <c r="P67" s="45"/>
      <c r="Q67" s="45"/>
      <c r="R67" s="45"/>
      <c r="S67" s="45"/>
      <c r="T67" s="45"/>
    </row>
    <row r="68" spans="2:20">
      <c r="B68" s="12"/>
      <c r="D68" s="45"/>
      <c r="E68" s="45"/>
      <c r="F68" s="45"/>
      <c r="G68" s="45"/>
      <c r="H68" s="45"/>
      <c r="I68" s="45"/>
      <c r="J68" s="45"/>
      <c r="K68" s="45"/>
      <c r="L68" s="45"/>
      <c r="M68" s="45"/>
      <c r="N68" s="45"/>
      <c r="O68" s="45"/>
      <c r="P68" s="45"/>
      <c r="Q68" s="45"/>
      <c r="R68" s="45"/>
      <c r="S68" s="45"/>
      <c r="T68" s="45"/>
    </row>
    <row r="69" spans="2:20">
      <c r="D69" s="45"/>
      <c r="E69" s="45"/>
      <c r="F69" s="45"/>
      <c r="G69" s="45"/>
      <c r="H69" s="45"/>
      <c r="I69" s="45"/>
      <c r="J69" s="45"/>
      <c r="K69" s="45"/>
      <c r="L69" s="45"/>
      <c r="M69" s="45"/>
      <c r="N69" s="45"/>
      <c r="O69" s="45"/>
      <c r="P69" s="45"/>
      <c r="Q69" s="45"/>
      <c r="R69" s="45"/>
      <c r="S69" s="45"/>
      <c r="T69" s="45"/>
    </row>
    <row r="70" spans="2:20">
      <c r="D70" s="404"/>
      <c r="E70" s="404"/>
      <c r="F70" s="404"/>
      <c r="G70" s="404"/>
      <c r="H70" s="404"/>
      <c r="I70" s="404"/>
      <c r="J70" s="404"/>
      <c r="K70" s="404"/>
      <c r="L70" s="404"/>
      <c r="M70" s="404"/>
      <c r="N70" s="404"/>
      <c r="O70" s="404"/>
      <c r="P70" s="404"/>
      <c r="Q70" s="404"/>
      <c r="R70" s="404"/>
      <c r="S70" s="404"/>
      <c r="T70" s="404"/>
    </row>
    <row r="75" spans="2:20">
      <c r="B75" s="21"/>
    </row>
    <row r="76" spans="2:20">
      <c r="B76" s="21"/>
    </row>
    <row r="77" spans="2:20">
      <c r="B77" s="22"/>
    </row>
    <row r="78" spans="2:20">
      <c r="B78" s="12"/>
    </row>
    <row r="79" spans="2:20">
      <c r="B79" s="12"/>
    </row>
    <row r="80" spans="2:20">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Y478"/>
  <sheetViews>
    <sheetView showGridLines="0" showRowColHeaders="0" zoomScaleNormal="100" workbookViewId="0"/>
  </sheetViews>
  <sheetFormatPr baseColWidth="10" defaultColWidth="11.42578125" defaultRowHeight="11.25"/>
  <cols>
    <col min="1" max="1" width="2.7109375" style="19" customWidth="1"/>
    <col min="2" max="2" width="19.28515625" style="29" customWidth="1"/>
    <col min="3" max="3" width="17.42578125" style="12" customWidth="1"/>
    <col min="4" max="15" width="11.42578125" style="29"/>
    <col min="16" max="16" width="3.5703125" style="29" customWidth="1"/>
    <col min="17" max="17" width="2.140625" style="29" customWidth="1"/>
    <col min="18" max="16384" width="11.42578125" style="29"/>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2108" t="s">
        <v>309</v>
      </c>
      <c r="C3" s="2108"/>
      <c r="D3" s="2108"/>
      <c r="E3" s="2108"/>
      <c r="F3" s="2108"/>
      <c r="G3" s="2108"/>
      <c r="H3" s="2108"/>
    </row>
    <row r="4" spans="1:18" s="10" customFormat="1" ht="5.25" customHeight="1">
      <c r="A4" s="7"/>
      <c r="B4" s="7"/>
      <c r="C4" s="7"/>
      <c r="D4" s="8"/>
      <c r="E4" s="8"/>
      <c r="F4" s="9"/>
      <c r="G4" s="9"/>
      <c r="H4" s="9"/>
      <c r="J4" s="7"/>
      <c r="K4" s="7"/>
      <c r="R4" s="19"/>
    </row>
    <row r="5" spans="1:18" s="6" customFormat="1" ht="15.75" customHeight="1">
      <c r="A5" s="13"/>
      <c r="B5" s="1139" t="s">
        <v>1096</v>
      </c>
      <c r="C5" s="405"/>
      <c r="R5" s="91"/>
    </row>
    <row r="6" spans="1:18" s="6" customFormat="1" ht="11.25" customHeight="1">
      <c r="A6" s="13"/>
      <c r="B6" s="14"/>
      <c r="C6" s="405"/>
      <c r="R6" s="91"/>
    </row>
    <row r="7" spans="1:18" s="12" customFormat="1" ht="22.5" customHeight="1">
      <c r="A7" s="483"/>
      <c r="B7" s="2230" t="s">
        <v>1097</v>
      </c>
      <c r="C7" s="2230"/>
      <c r="D7" s="2230"/>
      <c r="E7" s="2230"/>
      <c r="F7" s="2230"/>
      <c r="G7" s="2230"/>
      <c r="H7" s="2230"/>
      <c r="I7" s="2230"/>
      <c r="J7" s="2230"/>
      <c r="K7" s="2230"/>
      <c r="L7" s="2230"/>
      <c r="M7" s="2230"/>
      <c r="N7" s="2230"/>
      <c r="O7" s="2230"/>
    </row>
    <row r="8" spans="1:18" s="12" customFormat="1" ht="6" customHeight="1">
      <c r="A8" s="483"/>
      <c r="B8" s="190"/>
      <c r="C8" s="190"/>
      <c r="D8" s="190"/>
      <c r="E8" s="190"/>
      <c r="F8" s="190"/>
      <c r="G8" s="190"/>
      <c r="H8" s="190"/>
      <c r="I8" s="190"/>
      <c r="J8" s="190"/>
      <c r="K8" s="190"/>
      <c r="L8" s="190"/>
      <c r="M8" s="190"/>
      <c r="N8" s="190"/>
      <c r="O8" s="190"/>
    </row>
    <row r="9" spans="1:18" s="6" customFormat="1" ht="56.25" customHeight="1">
      <c r="A9" s="13"/>
      <c r="B9" s="2229" t="s">
        <v>2774</v>
      </c>
      <c r="C9" s="2229"/>
      <c r="D9" s="2229"/>
      <c r="E9" s="2229"/>
      <c r="F9" s="2229"/>
      <c r="G9" s="2229"/>
      <c r="H9" s="2229"/>
      <c r="I9" s="2229"/>
      <c r="J9" s="2229"/>
      <c r="K9" s="2229"/>
      <c r="L9" s="2229"/>
      <c r="M9" s="2229"/>
      <c r="N9" s="2229"/>
      <c r="O9" s="2229"/>
      <c r="R9" s="91"/>
    </row>
    <row r="10" spans="1:18" s="6" customFormat="1" ht="11.25" customHeight="1">
      <c r="A10" s="13"/>
      <c r="B10" s="1071"/>
      <c r="C10" s="1071"/>
      <c r="D10" s="1071"/>
      <c r="E10" s="1071"/>
      <c r="F10" s="1071"/>
      <c r="G10" s="1071"/>
      <c r="H10" s="1071"/>
      <c r="I10" s="1071"/>
      <c r="J10" s="1071"/>
      <c r="K10" s="1071"/>
      <c r="L10" s="1071"/>
      <c r="M10" s="1071"/>
      <c r="N10" s="1071"/>
      <c r="O10" s="1071"/>
      <c r="R10" s="91"/>
    </row>
    <row r="11" spans="1:18" ht="11.25" customHeight="1"/>
    <row r="12" spans="1:18" ht="11.25" customHeight="1">
      <c r="A12" s="16"/>
      <c r="B12" s="2167" t="s">
        <v>27</v>
      </c>
      <c r="C12" s="2167"/>
      <c r="D12" s="1245" t="s">
        <v>323</v>
      </c>
      <c r="E12" s="1245" t="s">
        <v>325</v>
      </c>
      <c r="F12" s="1245" t="s">
        <v>327</v>
      </c>
      <c r="G12" s="1421" t="s">
        <v>332</v>
      </c>
      <c r="H12" s="1245" t="s">
        <v>339</v>
      </c>
      <c r="I12" s="1245" t="s">
        <v>341</v>
      </c>
      <c r="J12" s="1245" t="s">
        <v>346</v>
      </c>
      <c r="K12" s="1245" t="s">
        <v>352</v>
      </c>
      <c r="L12" s="1245" t="s">
        <v>375</v>
      </c>
      <c r="M12" s="1245" t="s">
        <v>399</v>
      </c>
      <c r="N12" s="1245" t="s">
        <v>916</v>
      </c>
      <c r="O12" s="1245" t="s">
        <v>1017</v>
      </c>
    </row>
    <row r="13" spans="1:18" ht="11.25" customHeight="1">
      <c r="A13" s="16"/>
      <c r="B13" s="267" t="s">
        <v>1098</v>
      </c>
      <c r="C13" s="441"/>
      <c r="F13" s="70"/>
      <c r="G13" s="125"/>
      <c r="H13" s="3"/>
      <c r="I13" s="125"/>
      <c r="J13" s="3"/>
      <c r="K13" s="77" t="s">
        <v>1099</v>
      </c>
      <c r="L13" s="77" t="s">
        <v>1100</v>
      </c>
      <c r="M13" s="77" t="s">
        <v>1101</v>
      </c>
      <c r="N13" s="125"/>
      <c r="O13" s="125"/>
      <c r="P13" s="3"/>
    </row>
    <row r="14" spans="1:18" ht="11.25" customHeight="1">
      <c r="A14" s="16"/>
      <c r="B14" s="441"/>
      <c r="C14" s="441"/>
      <c r="E14" s="281" t="s">
        <v>1102</v>
      </c>
      <c r="F14" s="3"/>
      <c r="G14" s="3"/>
      <c r="H14" s="77" t="s">
        <v>1099</v>
      </c>
      <c r="I14" s="125"/>
      <c r="J14" s="77" t="s">
        <v>1099</v>
      </c>
      <c r="K14" s="77" t="s">
        <v>1103</v>
      </c>
      <c r="L14" s="77" t="s">
        <v>1104</v>
      </c>
      <c r="M14" s="77" t="s">
        <v>1103</v>
      </c>
      <c r="N14" s="125"/>
      <c r="O14" s="125"/>
      <c r="P14" s="3"/>
    </row>
    <row r="15" spans="1:18" ht="11.25" customHeight="1">
      <c r="A15" s="16"/>
      <c r="B15" s="441"/>
      <c r="C15" s="441"/>
      <c r="D15" s="281" t="s">
        <v>1105</v>
      </c>
      <c r="E15" s="281" t="s">
        <v>1106</v>
      </c>
      <c r="F15" s="77" t="s">
        <v>1099</v>
      </c>
      <c r="G15" s="77" t="s">
        <v>1099</v>
      </c>
      <c r="H15" s="77" t="s">
        <v>1103</v>
      </c>
      <c r="I15" s="3"/>
      <c r="J15" s="77" t="s">
        <v>1103</v>
      </c>
      <c r="K15" s="77" t="s">
        <v>1107</v>
      </c>
      <c r="L15" s="77" t="s">
        <v>1108</v>
      </c>
      <c r="M15" s="77" t="s">
        <v>1109</v>
      </c>
      <c r="N15" s="125"/>
      <c r="O15" s="77" t="s">
        <v>1110</v>
      </c>
      <c r="P15" s="3"/>
    </row>
    <row r="16" spans="1:18" ht="11.25" customHeight="1">
      <c r="A16" s="16"/>
      <c r="B16" s="411"/>
      <c r="C16" s="29"/>
      <c r="D16" s="281" t="s">
        <v>1106</v>
      </c>
      <c r="E16" s="281" t="s">
        <v>892</v>
      </c>
      <c r="F16" s="77" t="s">
        <v>1103</v>
      </c>
      <c r="G16" s="77" t="s">
        <v>1111</v>
      </c>
      <c r="H16" s="77" t="s">
        <v>1112</v>
      </c>
      <c r="I16" s="77" t="s">
        <v>1113</v>
      </c>
      <c r="J16" s="77" t="s">
        <v>1114</v>
      </c>
      <c r="K16" s="77" t="s">
        <v>1044</v>
      </c>
      <c r="L16" s="77" t="s">
        <v>1115</v>
      </c>
      <c r="M16" s="77" t="s">
        <v>636</v>
      </c>
      <c r="N16" s="77" t="s">
        <v>1116</v>
      </c>
      <c r="O16" s="77" t="s">
        <v>1117</v>
      </c>
      <c r="P16" s="3"/>
    </row>
    <row r="17" spans="1:25" s="36" customFormat="1" ht="11.25" customHeight="1">
      <c r="A17" s="27"/>
      <c r="B17" s="461" t="s">
        <v>315</v>
      </c>
      <c r="C17" s="267" t="s">
        <v>1118</v>
      </c>
      <c r="D17" s="281" t="s">
        <v>892</v>
      </c>
      <c r="E17" s="281" t="s">
        <v>1119</v>
      </c>
      <c r="F17" s="77" t="s">
        <v>1120</v>
      </c>
      <c r="G17" s="77" t="s">
        <v>1121</v>
      </c>
      <c r="H17" s="77" t="s">
        <v>1122</v>
      </c>
      <c r="I17" s="77" t="s">
        <v>1123</v>
      </c>
      <c r="J17" s="77" t="s">
        <v>1122</v>
      </c>
      <c r="K17" s="77" t="s">
        <v>1124</v>
      </c>
      <c r="L17" s="77" t="s">
        <v>1125</v>
      </c>
      <c r="M17" s="77" t="s">
        <v>1122</v>
      </c>
      <c r="N17" s="77" t="s">
        <v>636</v>
      </c>
      <c r="O17" s="77" t="s">
        <v>1126</v>
      </c>
      <c r="P17" s="630"/>
    </row>
    <row r="18" spans="1:25" ht="15" customHeight="1">
      <c r="A18" s="12"/>
      <c r="B18" s="1026" t="s">
        <v>1127</v>
      </c>
      <c r="C18" s="542"/>
      <c r="D18" s="535"/>
      <c r="E18" s="535"/>
      <c r="F18" s="544"/>
      <c r="G18" s="544"/>
      <c r="H18" s="1103"/>
      <c r="I18" s="544"/>
      <c r="J18" s="544"/>
      <c r="K18" s="544"/>
      <c r="L18" s="544"/>
      <c r="M18" s="544"/>
      <c r="N18" s="544"/>
      <c r="O18" s="544"/>
      <c r="P18" s="3"/>
    </row>
    <row r="19" spans="1:25" ht="11.25" customHeight="1">
      <c r="A19" s="12"/>
      <c r="B19" s="222"/>
      <c r="C19" s="222" t="s">
        <v>1128</v>
      </c>
      <c r="D19" s="100">
        <v>4778.620304</v>
      </c>
      <c r="E19" s="100">
        <v>933.07793800000002</v>
      </c>
      <c r="F19" s="327">
        <v>45.1</v>
      </c>
      <c r="G19" s="100">
        <v>5199.8659280000002</v>
      </c>
      <c r="H19" s="327"/>
      <c r="I19" s="100">
        <v>1292</v>
      </c>
      <c r="J19" s="327">
        <v>22.2</v>
      </c>
      <c r="K19" s="220">
        <v>1.9350000000000001</v>
      </c>
      <c r="L19" s="100">
        <v>261.39810999999997</v>
      </c>
      <c r="M19" s="220">
        <v>5.0270163427182899</v>
      </c>
      <c r="N19" s="100">
        <v>0.49759199999999998</v>
      </c>
      <c r="O19" s="571"/>
      <c r="P19" s="3"/>
      <c r="R19" s="584"/>
      <c r="S19" s="584"/>
      <c r="T19" s="584"/>
      <c r="U19" s="584"/>
      <c r="V19" s="584"/>
      <c r="W19" s="584"/>
      <c r="X19" s="584"/>
      <c r="Y19" s="584"/>
    </row>
    <row r="20" spans="1:25" ht="11.25" customHeight="1">
      <c r="A20" s="12"/>
      <c r="B20" s="222"/>
      <c r="C20" s="222" t="s">
        <v>1129</v>
      </c>
      <c r="D20" s="100">
        <v>4177.4398730000003</v>
      </c>
      <c r="E20" s="100">
        <v>672.24203899999998</v>
      </c>
      <c r="F20" s="327">
        <v>37.299999999999997</v>
      </c>
      <c r="G20" s="100">
        <v>4427.8991999999998</v>
      </c>
      <c r="H20" s="327"/>
      <c r="I20" s="100">
        <v>62</v>
      </c>
      <c r="J20" s="327">
        <v>21.5</v>
      </c>
      <c r="K20" s="220">
        <v>1.581</v>
      </c>
      <c r="L20" s="100">
        <v>164.460059</v>
      </c>
      <c r="M20" s="220">
        <v>3.7141780237454398</v>
      </c>
      <c r="N20" s="100">
        <v>0.29343799999999998</v>
      </c>
      <c r="O20" s="571"/>
      <c r="P20" s="3"/>
      <c r="R20" s="584"/>
      <c r="S20" s="584"/>
      <c r="T20" s="584"/>
      <c r="U20" s="584"/>
      <c r="V20" s="584"/>
      <c r="W20" s="584"/>
      <c r="X20" s="584"/>
      <c r="Y20" s="584"/>
    </row>
    <row r="21" spans="1:25" ht="11.25" customHeight="1">
      <c r="A21" s="12"/>
      <c r="B21" s="222"/>
      <c r="C21" s="222" t="s">
        <v>1130</v>
      </c>
      <c r="D21" s="100">
        <v>601.180431</v>
      </c>
      <c r="E21" s="100">
        <v>260.83589899999998</v>
      </c>
      <c r="F21" s="327">
        <v>65.5</v>
      </c>
      <c r="G21" s="100">
        <v>771.96672799999999</v>
      </c>
      <c r="H21" s="327">
        <v>0.1</v>
      </c>
      <c r="I21" s="100">
        <v>1230</v>
      </c>
      <c r="J21" s="327">
        <v>25.7</v>
      </c>
      <c r="K21" s="220">
        <v>3.968</v>
      </c>
      <c r="L21" s="100">
        <v>96.938051000000002</v>
      </c>
      <c r="M21" s="220">
        <v>12.5572835569152</v>
      </c>
      <c r="N21" s="100">
        <v>0.204154</v>
      </c>
      <c r="O21" s="571"/>
      <c r="P21" s="3"/>
      <c r="R21" s="584"/>
      <c r="S21" s="584"/>
      <c r="T21" s="584"/>
      <c r="U21" s="584"/>
      <c r="V21" s="584"/>
      <c r="W21" s="584"/>
      <c r="X21" s="584"/>
      <c r="Y21" s="584"/>
    </row>
    <row r="22" spans="1:25" ht="11.25" customHeight="1">
      <c r="A22" s="12"/>
      <c r="B22" s="222"/>
      <c r="C22" s="222" t="s">
        <v>1131</v>
      </c>
      <c r="D22" s="100">
        <v>832.14700300000004</v>
      </c>
      <c r="E22" s="100">
        <v>327.22303099999999</v>
      </c>
      <c r="F22" s="327">
        <v>43.1</v>
      </c>
      <c r="G22" s="100">
        <v>973.25861199999997</v>
      </c>
      <c r="H22" s="327">
        <v>0.2</v>
      </c>
      <c r="I22" s="100">
        <v>906</v>
      </c>
      <c r="J22" s="327">
        <v>25.2</v>
      </c>
      <c r="K22" s="572">
        <v>2.4060000000000001</v>
      </c>
      <c r="L22" s="100">
        <v>156.43062499999999</v>
      </c>
      <c r="M22" s="572">
        <v>16.072873445069501</v>
      </c>
      <c r="N22" s="100">
        <v>0.47549599999999997</v>
      </c>
      <c r="O22" s="571"/>
      <c r="P22" s="3"/>
      <c r="R22" s="584"/>
      <c r="S22" s="584"/>
      <c r="T22" s="584"/>
      <c r="U22" s="584"/>
      <c r="V22" s="584"/>
      <c r="W22" s="584"/>
      <c r="X22" s="584"/>
      <c r="Y22" s="584"/>
    </row>
    <row r="23" spans="1:25" ht="11.25" customHeight="1">
      <c r="A23" s="12"/>
      <c r="B23" s="222"/>
      <c r="C23" s="222" t="s">
        <v>1132</v>
      </c>
      <c r="D23" s="100">
        <v>33559.570538</v>
      </c>
      <c r="E23" s="100">
        <v>8353.3956560000006</v>
      </c>
      <c r="F23" s="327">
        <v>54.1</v>
      </c>
      <c r="G23" s="100">
        <v>38075.480471000003</v>
      </c>
      <c r="H23" s="327">
        <v>0.4</v>
      </c>
      <c r="I23" s="100">
        <v>7146</v>
      </c>
      <c r="J23" s="327">
        <v>25.9</v>
      </c>
      <c r="K23" s="572">
        <v>2.4319999999999999</v>
      </c>
      <c r="L23" s="100">
        <v>9761.3823589999993</v>
      </c>
      <c r="M23" s="572">
        <v>25.636924966540398</v>
      </c>
      <c r="N23" s="100">
        <v>39.219647000000002</v>
      </c>
      <c r="O23" s="571"/>
      <c r="P23" s="3"/>
      <c r="R23" s="584"/>
      <c r="S23" s="584"/>
      <c r="T23" s="584"/>
      <c r="U23" s="584"/>
      <c r="V23" s="584"/>
      <c r="W23" s="584"/>
      <c r="X23" s="584"/>
      <c r="Y23" s="584"/>
    </row>
    <row r="24" spans="1:25" ht="11.25" customHeight="1">
      <c r="A24" s="12"/>
      <c r="B24" s="222"/>
      <c r="C24" s="222" t="s">
        <v>1133</v>
      </c>
      <c r="D24" s="100">
        <v>44133.778124999997</v>
      </c>
      <c r="E24" s="100">
        <v>7743.2893809999996</v>
      </c>
      <c r="F24" s="327">
        <v>46.3</v>
      </c>
      <c r="G24" s="100">
        <v>47719.441263000001</v>
      </c>
      <c r="H24" s="327">
        <v>0.6</v>
      </c>
      <c r="I24" s="100">
        <v>7419</v>
      </c>
      <c r="J24" s="327">
        <v>27.4</v>
      </c>
      <c r="K24" s="572">
        <v>1.9239999999999999</v>
      </c>
      <c r="L24" s="100">
        <v>15469.327141</v>
      </c>
      <c r="M24" s="572">
        <v>32.417242808319301</v>
      </c>
      <c r="N24" s="100">
        <v>80.383167999999998</v>
      </c>
      <c r="O24" s="571"/>
      <c r="P24" s="3"/>
      <c r="R24" s="584"/>
      <c r="S24" s="584"/>
      <c r="T24" s="584"/>
      <c r="U24" s="584"/>
      <c r="V24" s="584"/>
      <c r="W24" s="584"/>
      <c r="X24" s="584"/>
      <c r="Y24" s="584"/>
    </row>
    <row r="25" spans="1:25" ht="11.25" customHeight="1">
      <c r="A25" s="12"/>
      <c r="B25" s="222"/>
      <c r="C25" s="222" t="s">
        <v>1134</v>
      </c>
      <c r="D25" s="100">
        <v>60993.487975999997</v>
      </c>
      <c r="E25" s="100">
        <v>9809.9837439999992</v>
      </c>
      <c r="F25" s="327">
        <v>44.9</v>
      </c>
      <c r="G25" s="100">
        <v>65402.578395999997</v>
      </c>
      <c r="H25" s="327">
        <v>1.3</v>
      </c>
      <c r="I25" s="100">
        <v>16524</v>
      </c>
      <c r="J25" s="327">
        <v>26.4</v>
      </c>
      <c r="K25" s="572">
        <v>2.177</v>
      </c>
      <c r="L25" s="100">
        <v>26310.660389000001</v>
      </c>
      <c r="M25" s="572">
        <v>40.2287815469507</v>
      </c>
      <c r="N25" s="100">
        <v>223.084091</v>
      </c>
      <c r="O25" s="571"/>
      <c r="P25" s="3"/>
      <c r="R25" s="584"/>
      <c r="S25" s="584"/>
      <c r="T25" s="584"/>
      <c r="U25" s="584"/>
      <c r="V25" s="584"/>
      <c r="W25" s="584"/>
      <c r="X25" s="584"/>
      <c r="Y25" s="584"/>
    </row>
    <row r="26" spans="1:25" ht="11.25" customHeight="1">
      <c r="A26" s="12"/>
      <c r="B26" s="222"/>
      <c r="C26" s="222" t="s">
        <v>1135</v>
      </c>
      <c r="D26" s="100">
        <v>50700.452489000003</v>
      </c>
      <c r="E26" s="100">
        <v>8682.8438129999995</v>
      </c>
      <c r="F26" s="327">
        <v>44.9</v>
      </c>
      <c r="G26" s="100">
        <v>54599.519829999997</v>
      </c>
      <c r="H26" s="327">
        <v>1.1000000000000001</v>
      </c>
      <c r="I26" s="100">
        <v>12658</v>
      </c>
      <c r="J26" s="327">
        <v>26.5</v>
      </c>
      <c r="K26" s="572">
        <v>2.0609999999999999</v>
      </c>
      <c r="L26" s="100">
        <v>21300.547244000001</v>
      </c>
      <c r="M26" s="572">
        <v>39.012334376421201</v>
      </c>
      <c r="N26" s="100">
        <v>163.36845199999999</v>
      </c>
      <c r="O26" s="571"/>
      <c r="P26" s="3"/>
      <c r="R26" s="584"/>
      <c r="S26" s="584"/>
      <c r="T26" s="584"/>
      <c r="U26" s="584"/>
      <c r="V26" s="584"/>
      <c r="W26" s="584"/>
      <c r="X26" s="584"/>
      <c r="Y26" s="584"/>
    </row>
    <row r="27" spans="1:25" ht="11.25" customHeight="1">
      <c r="A27" s="12"/>
      <c r="B27" s="222"/>
      <c r="C27" s="222" t="s">
        <v>1136</v>
      </c>
      <c r="D27" s="100">
        <v>10293.035486999999</v>
      </c>
      <c r="E27" s="100">
        <v>1127.1399309999999</v>
      </c>
      <c r="F27" s="327">
        <v>45.2</v>
      </c>
      <c r="G27" s="100">
        <v>10803.058566</v>
      </c>
      <c r="H27" s="327">
        <v>2.1</v>
      </c>
      <c r="I27" s="100">
        <v>3866</v>
      </c>
      <c r="J27" s="327">
        <v>26.1</v>
      </c>
      <c r="K27" s="572">
        <v>2.7639999999999998</v>
      </c>
      <c r="L27" s="100">
        <v>5010.1131450000003</v>
      </c>
      <c r="M27" s="572">
        <v>46.376802591519002</v>
      </c>
      <c r="N27" s="100">
        <v>59.715639000000003</v>
      </c>
      <c r="O27" s="571"/>
      <c r="P27" s="3"/>
      <c r="R27" s="584"/>
      <c r="S27" s="584"/>
      <c r="T27" s="584"/>
      <c r="U27" s="584"/>
      <c r="V27" s="584"/>
      <c r="W27" s="584"/>
      <c r="X27" s="584"/>
      <c r="Y27" s="584"/>
    </row>
    <row r="28" spans="1:25" ht="11.25" customHeight="1">
      <c r="A28" s="12"/>
      <c r="B28" s="222"/>
      <c r="C28" s="222" t="s">
        <v>1137</v>
      </c>
      <c r="D28" s="100">
        <v>25857.261559999999</v>
      </c>
      <c r="E28" s="100">
        <v>5514.2647550000002</v>
      </c>
      <c r="F28" s="327">
        <v>50.2</v>
      </c>
      <c r="G28" s="100">
        <v>28623.932377000001</v>
      </c>
      <c r="H28" s="327">
        <v>4.0999999999999996</v>
      </c>
      <c r="I28" s="100">
        <v>10621</v>
      </c>
      <c r="J28" s="327">
        <v>26.4</v>
      </c>
      <c r="K28" s="572">
        <v>2.363</v>
      </c>
      <c r="L28" s="100">
        <v>15376.934984</v>
      </c>
      <c r="M28" s="572">
        <v>53.720553771136402</v>
      </c>
      <c r="N28" s="100">
        <v>310.81436100000002</v>
      </c>
      <c r="O28" s="571"/>
      <c r="P28" s="3"/>
      <c r="R28" s="584"/>
      <c r="S28" s="584"/>
      <c r="T28" s="584"/>
      <c r="U28" s="584"/>
      <c r="V28" s="584"/>
      <c r="W28" s="584"/>
      <c r="X28" s="584"/>
      <c r="Y28" s="584"/>
    </row>
    <row r="29" spans="1:25" ht="11.25" customHeight="1">
      <c r="A29" s="12"/>
      <c r="B29" s="222"/>
      <c r="C29" s="222" t="s">
        <v>1138</v>
      </c>
      <c r="D29" s="100">
        <v>20493.717133999999</v>
      </c>
      <c r="E29" s="100">
        <v>4413.4925240000002</v>
      </c>
      <c r="F29" s="327">
        <v>53.2</v>
      </c>
      <c r="G29" s="100">
        <v>22843.213943999999</v>
      </c>
      <c r="H29" s="327">
        <v>3.4</v>
      </c>
      <c r="I29" s="100">
        <v>6982</v>
      </c>
      <c r="J29" s="327">
        <v>26</v>
      </c>
      <c r="K29" s="572">
        <v>2.3420000000000001</v>
      </c>
      <c r="L29" s="100">
        <v>11653.027862000001</v>
      </c>
      <c r="M29" s="572">
        <v>51.013083756809898</v>
      </c>
      <c r="N29" s="100">
        <v>202.68920399999999</v>
      </c>
      <c r="O29" s="571"/>
      <c r="P29" s="3"/>
      <c r="R29" s="584"/>
      <c r="S29" s="584"/>
      <c r="T29" s="584"/>
      <c r="U29" s="584"/>
      <c r="V29" s="584"/>
      <c r="W29" s="584"/>
      <c r="X29" s="584"/>
      <c r="Y29" s="584"/>
    </row>
    <row r="30" spans="1:25" ht="11.25" customHeight="1">
      <c r="A30" s="12"/>
      <c r="B30" s="222"/>
      <c r="C30" s="222" t="s">
        <v>1139</v>
      </c>
      <c r="D30" s="100">
        <v>5363.5444260000004</v>
      </c>
      <c r="E30" s="100">
        <v>1100.7722309999999</v>
      </c>
      <c r="F30" s="327">
        <v>37.9</v>
      </c>
      <c r="G30" s="100">
        <v>5780.718433</v>
      </c>
      <c r="H30" s="327">
        <v>6.7</v>
      </c>
      <c r="I30" s="100">
        <v>3639</v>
      </c>
      <c r="J30" s="327">
        <v>27.6</v>
      </c>
      <c r="K30" s="572">
        <v>2.448</v>
      </c>
      <c r="L30" s="100">
        <v>3723.9071220000001</v>
      </c>
      <c r="M30" s="572">
        <v>64.419451754328307</v>
      </c>
      <c r="N30" s="100">
        <v>108.125157</v>
      </c>
      <c r="O30" s="571"/>
      <c r="P30" s="3"/>
      <c r="R30" s="584"/>
      <c r="S30" s="584"/>
      <c r="T30" s="584"/>
      <c r="U30" s="584"/>
      <c r="V30" s="584"/>
      <c r="W30" s="584"/>
      <c r="X30" s="584"/>
      <c r="Y30" s="584"/>
    </row>
    <row r="31" spans="1:25" ht="11.25" customHeight="1">
      <c r="A31" s="12"/>
      <c r="B31" s="222"/>
      <c r="C31" s="222" t="s">
        <v>1140</v>
      </c>
      <c r="D31" s="100">
        <v>2604.3611059999998</v>
      </c>
      <c r="E31" s="100">
        <v>419.43252899999999</v>
      </c>
      <c r="F31" s="327">
        <v>45</v>
      </c>
      <c r="G31" s="100">
        <v>2793.1548899999998</v>
      </c>
      <c r="H31" s="327">
        <v>19.5</v>
      </c>
      <c r="I31" s="100">
        <v>3411</v>
      </c>
      <c r="J31" s="327">
        <v>29.9</v>
      </c>
      <c r="K31" s="572">
        <v>2.9340000000000002</v>
      </c>
      <c r="L31" s="100">
        <v>2737.5177389999999</v>
      </c>
      <c r="M31" s="572">
        <v>98.008089304349298</v>
      </c>
      <c r="N31" s="100">
        <v>162.019777</v>
      </c>
      <c r="O31" s="571"/>
      <c r="P31" s="3"/>
      <c r="R31" s="584"/>
      <c r="S31" s="584"/>
      <c r="T31" s="584"/>
      <c r="U31" s="584"/>
      <c r="V31" s="584"/>
      <c r="W31" s="584"/>
      <c r="X31" s="584"/>
      <c r="Y31" s="584"/>
    </row>
    <row r="32" spans="1:25" ht="11.25" customHeight="1">
      <c r="A32" s="12"/>
      <c r="B32" s="222"/>
      <c r="C32" s="222" t="s">
        <v>1141</v>
      </c>
      <c r="D32" s="100">
        <v>1486.5151049999999</v>
      </c>
      <c r="E32" s="100">
        <v>281.59613400000001</v>
      </c>
      <c r="F32" s="327">
        <v>43.6</v>
      </c>
      <c r="G32" s="100">
        <v>1609.198834</v>
      </c>
      <c r="H32" s="327">
        <v>14.2</v>
      </c>
      <c r="I32" s="100">
        <v>2108</v>
      </c>
      <c r="J32" s="327">
        <v>30.7</v>
      </c>
      <c r="K32" s="572">
        <v>2.8679999999999999</v>
      </c>
      <c r="L32" s="100">
        <v>1512.807642</v>
      </c>
      <c r="M32" s="572">
        <v>94.009988699755695</v>
      </c>
      <c r="N32" s="100">
        <v>69.961866000000001</v>
      </c>
      <c r="O32" s="571"/>
      <c r="P32" s="3"/>
      <c r="R32" s="584"/>
      <c r="S32" s="584"/>
      <c r="T32" s="584"/>
      <c r="U32" s="584"/>
      <c r="V32" s="584"/>
      <c r="W32" s="584"/>
      <c r="X32" s="584"/>
      <c r="Y32" s="584"/>
    </row>
    <row r="33" spans="1:25" ht="11.25" customHeight="1">
      <c r="A33" s="12"/>
      <c r="B33" s="222"/>
      <c r="C33" s="222" t="s">
        <v>1142</v>
      </c>
      <c r="D33" s="100">
        <v>831.27952400000004</v>
      </c>
      <c r="E33" s="100">
        <v>113.962891</v>
      </c>
      <c r="F33" s="327">
        <v>49</v>
      </c>
      <c r="G33" s="100">
        <v>887.15329099999997</v>
      </c>
      <c r="H33" s="327">
        <v>23.2</v>
      </c>
      <c r="I33" s="100">
        <v>929</v>
      </c>
      <c r="J33" s="327">
        <v>27.8</v>
      </c>
      <c r="K33" s="572">
        <v>3.278</v>
      </c>
      <c r="L33" s="100">
        <v>886.268914</v>
      </c>
      <c r="M33" s="572">
        <v>99.900312943775106</v>
      </c>
      <c r="N33" s="100">
        <v>57.519278999999997</v>
      </c>
      <c r="O33" s="571"/>
      <c r="P33" s="3"/>
      <c r="R33" s="584"/>
      <c r="S33" s="584"/>
      <c r="T33" s="584"/>
      <c r="U33" s="584"/>
      <c r="V33" s="584"/>
      <c r="W33" s="584"/>
      <c r="X33" s="584"/>
      <c r="Y33" s="584"/>
    </row>
    <row r="34" spans="1:25" ht="11.25" customHeight="1">
      <c r="A34" s="12"/>
      <c r="B34" s="222"/>
      <c r="C34" s="222" t="s">
        <v>1143</v>
      </c>
      <c r="D34" s="100">
        <v>286.56647700000002</v>
      </c>
      <c r="E34" s="100">
        <v>23.873504000000001</v>
      </c>
      <c r="F34" s="327">
        <v>42.9</v>
      </c>
      <c r="G34" s="100">
        <v>296.80276500000002</v>
      </c>
      <c r="H34" s="327">
        <v>37</v>
      </c>
      <c r="I34" s="100">
        <v>374</v>
      </c>
      <c r="J34" s="327">
        <v>31.6</v>
      </c>
      <c r="K34" s="572">
        <v>2.2610000000000001</v>
      </c>
      <c r="L34" s="100">
        <v>338.44118300000002</v>
      </c>
      <c r="M34" s="572">
        <v>114.028985882258</v>
      </c>
      <c r="N34" s="100">
        <v>34.538632</v>
      </c>
      <c r="O34" s="571"/>
      <c r="P34" s="3"/>
      <c r="R34" s="584"/>
      <c r="S34" s="584"/>
      <c r="T34" s="584"/>
      <c r="U34" s="584"/>
      <c r="V34" s="584"/>
      <c r="W34" s="584"/>
      <c r="X34" s="584"/>
      <c r="Y34" s="584"/>
    </row>
    <row r="35" spans="1:25" ht="11.25" customHeight="1">
      <c r="A35" s="12"/>
      <c r="B35" s="222"/>
      <c r="C35" s="222" t="s">
        <v>1144</v>
      </c>
      <c r="D35" s="100">
        <v>4918.7855289999998</v>
      </c>
      <c r="E35" s="100">
        <v>298.73076800000001</v>
      </c>
      <c r="F35" s="327">
        <v>43</v>
      </c>
      <c r="G35" s="100">
        <v>5047.092643</v>
      </c>
      <c r="H35" s="327">
        <v>100</v>
      </c>
      <c r="I35" s="100">
        <v>2937</v>
      </c>
      <c r="J35" s="327">
        <v>35.5</v>
      </c>
      <c r="K35" s="572">
        <v>1.853</v>
      </c>
      <c r="L35" s="100">
        <v>7491.2136899999996</v>
      </c>
      <c r="M35" s="572">
        <v>148.426316294983</v>
      </c>
      <c r="N35" s="100">
        <v>1653.6230149999999</v>
      </c>
      <c r="O35" s="1620">
        <v>-1653.6230149999999</v>
      </c>
      <c r="P35" s="3"/>
      <c r="R35" s="584"/>
      <c r="S35" s="584"/>
      <c r="T35" s="584"/>
      <c r="U35" s="584"/>
      <c r="V35" s="584"/>
      <c r="W35" s="584"/>
      <c r="X35" s="584"/>
      <c r="Y35" s="584"/>
    </row>
    <row r="36" spans="1:25" ht="11.25" customHeight="1">
      <c r="A36" s="12"/>
      <c r="B36" s="855" t="s">
        <v>1145</v>
      </c>
      <c r="C36" s="855"/>
      <c r="D36" s="639">
        <v>177678.01214100001</v>
      </c>
      <c r="E36" s="639">
        <v>33399.397802</v>
      </c>
      <c r="F36" s="856">
        <v>48.374502238182203</v>
      </c>
      <c r="G36" s="639">
        <v>193834.80458</v>
      </c>
      <c r="H36" s="856">
        <v>4.0999999999999996</v>
      </c>
      <c r="I36" s="639">
        <v>50256</v>
      </c>
      <c r="J36" s="856">
        <v>26.8</v>
      </c>
      <c r="K36" s="857">
        <v>2.1890000000000001</v>
      </c>
      <c r="L36" s="639">
        <v>77564.865036999996</v>
      </c>
      <c r="M36" s="857">
        <v>40.015963699123603</v>
      </c>
      <c r="N36" s="639">
        <v>2470.1171469999999</v>
      </c>
      <c r="O36" s="639">
        <v>-1653.6230149999999</v>
      </c>
      <c r="P36" s="3"/>
      <c r="R36" s="584"/>
      <c r="S36" s="584"/>
      <c r="T36" s="584"/>
      <c r="U36" s="584"/>
      <c r="V36" s="584"/>
      <c r="W36" s="584"/>
      <c r="X36" s="584"/>
      <c r="Y36" s="584"/>
    </row>
    <row r="37" spans="1:25" ht="15" customHeight="1">
      <c r="A37" s="12"/>
      <c r="B37" s="952" t="s">
        <v>1146</v>
      </c>
      <c r="C37" s="222"/>
      <c r="D37" s="37"/>
      <c r="E37" s="37"/>
      <c r="F37" s="3"/>
      <c r="G37" s="37"/>
      <c r="H37" s="964"/>
      <c r="I37" s="37"/>
      <c r="J37" s="37"/>
      <c r="K37" s="967"/>
      <c r="L37" s="37"/>
      <c r="M37" s="37"/>
      <c r="N37" s="37"/>
      <c r="O37" s="2"/>
      <c r="P37" s="3"/>
    </row>
    <row r="38" spans="1:25" ht="11.25" customHeight="1">
      <c r="A38" s="12"/>
      <c r="B38" s="222"/>
      <c r="C38" s="1299" t="s">
        <v>1128</v>
      </c>
      <c r="D38" s="100">
        <v>58174.284173</v>
      </c>
      <c r="E38" s="100">
        <v>130593.200816</v>
      </c>
      <c r="F38" s="327">
        <v>47.7</v>
      </c>
      <c r="G38" s="100">
        <v>120412.24638900001</v>
      </c>
      <c r="H38" s="327">
        <v>0.1</v>
      </c>
      <c r="I38" s="100">
        <v>515</v>
      </c>
      <c r="J38" s="327">
        <v>25.8</v>
      </c>
      <c r="K38" s="327">
        <v>2.0870000000000002</v>
      </c>
      <c r="L38" s="100">
        <v>16551.608441</v>
      </c>
      <c r="M38" s="327">
        <v>13.7457849490897</v>
      </c>
      <c r="N38" s="100">
        <v>25.431377000000001</v>
      </c>
      <c r="O38" s="100"/>
      <c r="P38" s="3"/>
    </row>
    <row r="39" spans="1:25" ht="11.25" customHeight="1">
      <c r="A39" s="12"/>
      <c r="B39" s="222"/>
      <c r="C39" s="1299" t="s">
        <v>1129</v>
      </c>
      <c r="D39" s="100">
        <v>32755.254723999999</v>
      </c>
      <c r="E39" s="100">
        <v>81097.702866000007</v>
      </c>
      <c r="F39" s="327">
        <v>46.3</v>
      </c>
      <c r="G39" s="100">
        <v>70338.365997999994</v>
      </c>
      <c r="H39" s="327">
        <v>0.1</v>
      </c>
      <c r="I39" s="100">
        <v>344</v>
      </c>
      <c r="J39" s="327">
        <v>26.9</v>
      </c>
      <c r="K39" s="327">
        <v>2.0499999999999998</v>
      </c>
      <c r="L39" s="100">
        <v>7922.5632850000002</v>
      </c>
      <c r="M39" s="327">
        <v>11.263502034189001</v>
      </c>
      <c r="N39" s="100">
        <v>10.298325999999999</v>
      </c>
      <c r="O39" s="100"/>
      <c r="P39" s="3"/>
      <c r="S39" s="573"/>
    </row>
    <row r="40" spans="1:25" ht="11.25" customHeight="1">
      <c r="A40" s="12"/>
      <c r="B40" s="222"/>
      <c r="C40" s="1299" t="s">
        <v>1130</v>
      </c>
      <c r="D40" s="100">
        <v>25419.029449000001</v>
      </c>
      <c r="E40" s="100">
        <v>49495.497949999997</v>
      </c>
      <c r="F40" s="327">
        <v>49.8</v>
      </c>
      <c r="G40" s="100">
        <v>50073.880390999999</v>
      </c>
      <c r="H40" s="327">
        <v>0.1</v>
      </c>
      <c r="I40" s="100">
        <v>171</v>
      </c>
      <c r="J40" s="327">
        <v>24.2</v>
      </c>
      <c r="K40" s="327">
        <v>2.1379999999999999</v>
      </c>
      <c r="L40" s="100">
        <v>8629.0451560000001</v>
      </c>
      <c r="M40" s="327">
        <v>17.2326272472204</v>
      </c>
      <c r="N40" s="100">
        <v>15.133051</v>
      </c>
      <c r="O40" s="100"/>
      <c r="P40" s="3"/>
      <c r="R40" s="573"/>
      <c r="S40" s="573"/>
    </row>
    <row r="41" spans="1:25" ht="11.25" customHeight="1">
      <c r="A41" s="12"/>
      <c r="B41" s="222"/>
      <c r="C41" s="1299" t="s">
        <v>1131</v>
      </c>
      <c r="D41" s="100">
        <v>44921.665506999998</v>
      </c>
      <c r="E41" s="100">
        <v>41913.284745999998</v>
      </c>
      <c r="F41" s="327">
        <v>49.7</v>
      </c>
      <c r="G41" s="100">
        <v>65759.706141999995</v>
      </c>
      <c r="H41" s="327">
        <v>0.2</v>
      </c>
      <c r="I41" s="100">
        <v>267</v>
      </c>
      <c r="J41" s="327">
        <v>25.6</v>
      </c>
      <c r="K41" s="327">
        <v>2.1389999999999998</v>
      </c>
      <c r="L41" s="100">
        <v>15298.493192</v>
      </c>
      <c r="M41" s="327">
        <v>23.2642359425463</v>
      </c>
      <c r="N41" s="100">
        <v>33.118257</v>
      </c>
      <c r="O41" s="100"/>
      <c r="P41" s="3"/>
      <c r="R41" s="573"/>
      <c r="S41" s="573"/>
    </row>
    <row r="42" spans="1:25" ht="11.25" customHeight="1">
      <c r="A42" s="12"/>
      <c r="B42" s="222"/>
      <c r="C42" s="1299" t="s">
        <v>1132</v>
      </c>
      <c r="D42" s="100">
        <v>124756.716311</v>
      </c>
      <c r="E42" s="100">
        <v>98902.574110000001</v>
      </c>
      <c r="F42" s="327">
        <v>53.5</v>
      </c>
      <c r="G42" s="100">
        <v>177644.62568500001</v>
      </c>
      <c r="H42" s="327">
        <v>0.4</v>
      </c>
      <c r="I42" s="100">
        <v>1447</v>
      </c>
      <c r="J42" s="327">
        <v>23.7</v>
      </c>
      <c r="K42" s="327">
        <v>2.391</v>
      </c>
      <c r="L42" s="100">
        <v>55925.135724</v>
      </c>
      <c r="M42" s="327">
        <v>31.4814678509704</v>
      </c>
      <c r="N42" s="100">
        <v>155.62061299999999</v>
      </c>
      <c r="O42" s="100"/>
      <c r="P42" s="3"/>
      <c r="R42" s="573"/>
      <c r="S42" s="573"/>
    </row>
    <row r="43" spans="1:25" ht="11.25" customHeight="1">
      <c r="A43" s="12"/>
      <c r="B43" s="222"/>
      <c r="C43" s="1299" t="s">
        <v>1133</v>
      </c>
      <c r="D43" s="100">
        <v>103088.200824</v>
      </c>
      <c r="E43" s="100">
        <v>48421.042836000001</v>
      </c>
      <c r="F43" s="327">
        <v>50.9</v>
      </c>
      <c r="G43" s="100">
        <v>127718.20232500001</v>
      </c>
      <c r="H43" s="327">
        <v>0.6</v>
      </c>
      <c r="I43" s="100">
        <v>1121</v>
      </c>
      <c r="J43" s="327">
        <v>25.1</v>
      </c>
      <c r="K43" s="327">
        <v>2.0569999999999999</v>
      </c>
      <c r="L43" s="100">
        <v>50509.910108999997</v>
      </c>
      <c r="M43" s="327">
        <v>39.547933802316798</v>
      </c>
      <c r="N43" s="100">
        <v>195.29964100000001</v>
      </c>
      <c r="O43" s="100"/>
      <c r="P43" s="3"/>
      <c r="R43" s="573"/>
      <c r="S43" s="573"/>
    </row>
    <row r="44" spans="1:25" ht="11.25" customHeight="1">
      <c r="A44" s="12"/>
      <c r="B44" s="222"/>
      <c r="C44" s="1299" t="s">
        <v>1134</v>
      </c>
      <c r="D44" s="100">
        <v>171150.923316</v>
      </c>
      <c r="E44" s="100">
        <v>86325.644276000006</v>
      </c>
      <c r="F44" s="327">
        <v>48.7</v>
      </c>
      <c r="G44" s="100">
        <v>213227.00750099999</v>
      </c>
      <c r="H44" s="327">
        <v>1.3</v>
      </c>
      <c r="I44" s="100">
        <v>2221</v>
      </c>
      <c r="J44" s="327">
        <v>23.4</v>
      </c>
      <c r="K44" s="327">
        <v>2.2149999999999999</v>
      </c>
      <c r="L44" s="100">
        <v>108223.934824</v>
      </c>
      <c r="M44" s="327">
        <v>50.755265992040201</v>
      </c>
      <c r="N44" s="100">
        <v>648.34793200000001</v>
      </c>
      <c r="O44" s="100"/>
      <c r="P44" s="3"/>
      <c r="R44" s="573"/>
      <c r="S44" s="573"/>
    </row>
    <row r="45" spans="1:25" ht="11.25" customHeight="1">
      <c r="A45" s="12"/>
      <c r="B45" s="222"/>
      <c r="C45" s="1299" t="s">
        <v>1135</v>
      </c>
      <c r="D45" s="100">
        <v>145330.719507</v>
      </c>
      <c r="E45" s="100">
        <v>69069.567737999998</v>
      </c>
      <c r="F45" s="327">
        <v>50.3</v>
      </c>
      <c r="G45" s="100">
        <v>180081.00386600001</v>
      </c>
      <c r="H45" s="327">
        <v>1.2</v>
      </c>
      <c r="I45" s="100">
        <v>1760</v>
      </c>
      <c r="J45" s="327">
        <v>23.6</v>
      </c>
      <c r="K45" s="327">
        <v>2.262</v>
      </c>
      <c r="L45" s="100">
        <v>89426.284996999995</v>
      </c>
      <c r="M45" s="327">
        <v>49.658921861376903</v>
      </c>
      <c r="N45" s="100">
        <v>492.62361199999998</v>
      </c>
      <c r="O45" s="100"/>
      <c r="P45" s="3"/>
      <c r="R45" s="573"/>
      <c r="S45" s="573"/>
    </row>
    <row r="46" spans="1:25" ht="11.25" customHeight="1">
      <c r="A46" s="12"/>
      <c r="B46" s="222"/>
      <c r="C46" s="1299" t="s">
        <v>1136</v>
      </c>
      <c r="D46" s="100">
        <v>25820.203808999999</v>
      </c>
      <c r="E46" s="100">
        <v>17256.076538000001</v>
      </c>
      <c r="F46" s="327">
        <v>42.5</v>
      </c>
      <c r="G46" s="100">
        <v>33146.003635000001</v>
      </c>
      <c r="H46" s="327">
        <v>2.1</v>
      </c>
      <c r="I46" s="100">
        <v>461</v>
      </c>
      <c r="J46" s="327">
        <v>22.7</v>
      </c>
      <c r="K46" s="327">
        <v>1.958</v>
      </c>
      <c r="L46" s="100">
        <v>18797.649827000001</v>
      </c>
      <c r="M46" s="327">
        <v>56.711662841763903</v>
      </c>
      <c r="N46" s="100">
        <v>155.72432000000001</v>
      </c>
      <c r="O46" s="100"/>
      <c r="P46" s="3"/>
      <c r="R46" s="573"/>
      <c r="S46" s="573"/>
    </row>
    <row r="47" spans="1:25" ht="11.25" customHeight="1">
      <c r="A47" s="12"/>
      <c r="B47" s="222"/>
      <c r="C47" s="1299" t="s">
        <v>1137</v>
      </c>
      <c r="D47" s="100">
        <v>53800.325921000003</v>
      </c>
      <c r="E47" s="100">
        <v>29727.159597000002</v>
      </c>
      <c r="F47" s="327">
        <v>55.2</v>
      </c>
      <c r="G47" s="100">
        <v>70199.604225999996</v>
      </c>
      <c r="H47" s="327">
        <v>4</v>
      </c>
      <c r="I47" s="100">
        <v>961</v>
      </c>
      <c r="J47" s="327">
        <v>22.5</v>
      </c>
      <c r="K47" s="327">
        <v>2.2530000000000001</v>
      </c>
      <c r="L47" s="100">
        <v>48258.561491</v>
      </c>
      <c r="M47" s="327">
        <v>68.744777158054603</v>
      </c>
      <c r="N47" s="100">
        <v>629.73868200000004</v>
      </c>
      <c r="O47" s="100"/>
      <c r="P47" s="3"/>
      <c r="R47" s="573"/>
      <c r="S47" s="573"/>
    </row>
    <row r="48" spans="1:25" ht="11.25" customHeight="1">
      <c r="A48" s="12"/>
      <c r="B48" s="222"/>
      <c r="C48" s="1299" t="s">
        <v>1138</v>
      </c>
      <c r="D48" s="100">
        <v>42244.637466</v>
      </c>
      <c r="E48" s="100">
        <v>23603.179719</v>
      </c>
      <c r="F48" s="327">
        <v>56.4</v>
      </c>
      <c r="G48" s="100">
        <v>55546.799303</v>
      </c>
      <c r="H48" s="327">
        <v>3.3</v>
      </c>
      <c r="I48" s="100">
        <v>720</v>
      </c>
      <c r="J48" s="327">
        <v>22.4</v>
      </c>
      <c r="K48" s="327">
        <v>2.3359999999999999</v>
      </c>
      <c r="L48" s="100">
        <v>36325.204075000001</v>
      </c>
      <c r="M48" s="327">
        <v>65.395674513757498</v>
      </c>
      <c r="N48" s="100">
        <v>411.76872800000001</v>
      </c>
      <c r="O48" s="100"/>
      <c r="P48" s="3"/>
      <c r="R48" s="573"/>
      <c r="S48" s="573"/>
    </row>
    <row r="49" spans="1:19" ht="11.25" customHeight="1">
      <c r="A49" s="12"/>
      <c r="B49" s="222"/>
      <c r="C49" s="1299" t="s">
        <v>1139</v>
      </c>
      <c r="D49" s="100">
        <v>11555.688455</v>
      </c>
      <c r="E49" s="100">
        <v>6123.9798780000001</v>
      </c>
      <c r="F49" s="327">
        <v>50.6</v>
      </c>
      <c r="G49" s="100">
        <v>14652.804923</v>
      </c>
      <c r="H49" s="327">
        <v>6.5</v>
      </c>
      <c r="I49" s="100">
        <v>241</v>
      </c>
      <c r="J49" s="327">
        <v>22.6</v>
      </c>
      <c r="K49" s="327">
        <v>1.9410000000000001</v>
      </c>
      <c r="L49" s="100">
        <v>11933.357416000001</v>
      </c>
      <c r="M49" s="327">
        <v>81.440771775161096</v>
      </c>
      <c r="N49" s="100">
        <v>217.969954</v>
      </c>
      <c r="O49" s="100"/>
      <c r="P49" s="3"/>
      <c r="R49" s="573"/>
      <c r="S49" s="573"/>
    </row>
    <row r="50" spans="1:19" ht="11.25" customHeight="1">
      <c r="A50" s="12"/>
      <c r="B50" s="222"/>
      <c r="C50" s="1299" t="s">
        <v>1140</v>
      </c>
      <c r="D50" s="100">
        <v>3518.847538</v>
      </c>
      <c r="E50" s="100">
        <v>3535.0687579999999</v>
      </c>
      <c r="F50" s="327">
        <v>54</v>
      </c>
      <c r="G50" s="100">
        <v>5428.13886</v>
      </c>
      <c r="H50" s="327">
        <v>15.9</v>
      </c>
      <c r="I50" s="100">
        <v>59</v>
      </c>
      <c r="J50" s="327">
        <v>21.8</v>
      </c>
      <c r="K50" s="327">
        <v>2.5110000000000001</v>
      </c>
      <c r="L50" s="100">
        <v>6018.6616290000002</v>
      </c>
      <c r="M50" s="327">
        <v>110.878917880152</v>
      </c>
      <c r="N50" s="100">
        <v>194.13219000000001</v>
      </c>
      <c r="O50" s="100"/>
      <c r="P50" s="3"/>
      <c r="R50" s="573"/>
      <c r="S50" s="573"/>
    </row>
    <row r="51" spans="1:19" ht="11.25" customHeight="1">
      <c r="A51" s="12"/>
      <c r="B51" s="222"/>
      <c r="C51" s="1299" t="s">
        <v>1141</v>
      </c>
      <c r="D51" s="100">
        <v>2293.3558750000002</v>
      </c>
      <c r="E51" s="100">
        <v>2931.4797050000002</v>
      </c>
      <c r="F51" s="327">
        <v>58.4</v>
      </c>
      <c r="G51" s="100">
        <v>4004.4640890000001</v>
      </c>
      <c r="H51" s="327">
        <v>12.5</v>
      </c>
      <c r="I51" s="100">
        <v>42</v>
      </c>
      <c r="J51" s="327">
        <v>20.2</v>
      </c>
      <c r="K51" s="327">
        <v>2.3820000000000001</v>
      </c>
      <c r="L51" s="100">
        <v>3793.7665860000002</v>
      </c>
      <c r="M51" s="327">
        <v>94.738434449224499</v>
      </c>
      <c r="N51" s="100">
        <v>100.19734099999999</v>
      </c>
      <c r="O51" s="100"/>
      <c r="P51" s="3"/>
      <c r="R51" s="573"/>
      <c r="S51" s="573"/>
    </row>
    <row r="52" spans="1:19" ht="11.25" customHeight="1">
      <c r="A52" s="12"/>
      <c r="B52" s="222"/>
      <c r="C52" s="1299" t="s">
        <v>1142</v>
      </c>
      <c r="D52" s="100">
        <v>1216.7716949999999</v>
      </c>
      <c r="E52" s="100">
        <v>293.572226</v>
      </c>
      <c r="F52" s="327">
        <v>41.9</v>
      </c>
      <c r="G52" s="100">
        <v>1339.9031709999999</v>
      </c>
      <c r="H52" s="327">
        <v>24.8</v>
      </c>
      <c r="I52" s="100">
        <v>9</v>
      </c>
      <c r="J52" s="327">
        <v>27.9</v>
      </c>
      <c r="K52" s="327">
        <v>2.972</v>
      </c>
      <c r="L52" s="100">
        <v>2206.4721100000002</v>
      </c>
      <c r="M52" s="327">
        <v>164.67399717796499</v>
      </c>
      <c r="N52" s="100">
        <v>92.708805999999996</v>
      </c>
      <c r="O52" s="100"/>
      <c r="P52" s="3"/>
      <c r="R52" s="573"/>
      <c r="S52" s="573"/>
    </row>
    <row r="53" spans="1:19" ht="11.25" customHeight="1">
      <c r="A53" s="12"/>
      <c r="B53" s="222"/>
      <c r="C53" s="1299" t="s">
        <v>1143</v>
      </c>
      <c r="D53" s="100">
        <v>8.7199679999999997</v>
      </c>
      <c r="E53" s="100">
        <v>310.01682699999998</v>
      </c>
      <c r="F53" s="327">
        <v>24.2</v>
      </c>
      <c r="G53" s="100">
        <v>83.771600000000007</v>
      </c>
      <c r="H53" s="327">
        <v>38.6</v>
      </c>
      <c r="I53" s="100">
        <v>8</v>
      </c>
      <c r="J53" s="327">
        <v>3.9</v>
      </c>
      <c r="K53" s="327">
        <v>1.288</v>
      </c>
      <c r="L53" s="100">
        <v>18.422933</v>
      </c>
      <c r="M53" s="327">
        <v>21.991860009836302</v>
      </c>
      <c r="N53" s="100">
        <v>1.226043</v>
      </c>
      <c r="O53" s="100"/>
      <c r="P53" s="3"/>
      <c r="R53" s="573"/>
    </row>
    <row r="54" spans="1:19" ht="11.25" customHeight="1">
      <c r="A54" s="12"/>
      <c r="B54" s="222"/>
      <c r="C54" s="1299" t="s">
        <v>1144</v>
      </c>
      <c r="D54" s="100">
        <v>9721.1905590000006</v>
      </c>
      <c r="E54" s="100">
        <v>2527.0823</v>
      </c>
      <c r="F54" s="327">
        <v>43.2</v>
      </c>
      <c r="G54" s="100">
        <v>10811.890342999999</v>
      </c>
      <c r="H54" s="327">
        <v>100</v>
      </c>
      <c r="I54" s="100">
        <v>140</v>
      </c>
      <c r="J54" s="327">
        <v>30</v>
      </c>
      <c r="K54" s="327">
        <v>1.599</v>
      </c>
      <c r="L54" s="100">
        <v>17440.175328000001</v>
      </c>
      <c r="M54" s="327">
        <v>161.30551434321001</v>
      </c>
      <c r="N54" s="100">
        <v>2432.4055370000001</v>
      </c>
      <c r="O54" s="100">
        <v>-2432.7013200000001</v>
      </c>
      <c r="P54" s="3"/>
      <c r="Q54" s="3"/>
      <c r="R54" s="1309"/>
    </row>
    <row r="55" spans="1:19" ht="11.25" customHeight="1">
      <c r="A55" s="12"/>
      <c r="B55" s="855" t="s">
        <v>1147</v>
      </c>
      <c r="C55" s="855"/>
      <c r="D55" s="639">
        <v>569132.15414899995</v>
      </c>
      <c r="E55" s="639">
        <v>441945.057439</v>
      </c>
      <c r="F55" s="856">
        <v>50.248161753240502</v>
      </c>
      <c r="G55" s="639">
        <v>791201.42147099995</v>
      </c>
      <c r="H55" s="856">
        <v>2.4</v>
      </c>
      <c r="I55" s="639">
        <v>6731</v>
      </c>
      <c r="J55" s="856">
        <v>24.5</v>
      </c>
      <c r="K55" s="856">
        <v>2.2000000000000002</v>
      </c>
      <c r="L55" s="639">
        <v>318226.48073800001</v>
      </c>
      <c r="M55" s="856">
        <v>40.220665952085099</v>
      </c>
      <c r="N55" s="639">
        <v>4314.0942290000003</v>
      </c>
      <c r="O55" s="639">
        <v>-2432.7013200000001</v>
      </c>
      <c r="P55" s="3"/>
      <c r="Q55" s="3"/>
      <c r="R55" s="1309"/>
    </row>
    <row r="56" spans="1:19" ht="15" customHeight="1">
      <c r="A56" s="12"/>
      <c r="B56" s="952" t="s">
        <v>1148</v>
      </c>
      <c r="C56" s="222"/>
      <c r="F56" s="3"/>
      <c r="G56" s="3"/>
      <c r="H56" s="964"/>
      <c r="I56" s="3"/>
      <c r="J56" s="966"/>
      <c r="K56" s="968"/>
      <c r="L56" s="3"/>
      <c r="M56" s="658"/>
      <c r="N56" s="1102"/>
      <c r="O56" s="2"/>
      <c r="P56" s="3"/>
      <c r="Q56" s="3"/>
      <c r="R56" s="1309"/>
    </row>
    <row r="57" spans="1:19" ht="11.25" customHeight="1">
      <c r="A57" s="12"/>
      <c r="B57" s="222"/>
      <c r="C57" s="222" t="s">
        <v>1128</v>
      </c>
      <c r="D57" s="796">
        <v>160.39763199999999</v>
      </c>
      <c r="E57" s="100">
        <v>5.6745219999999996</v>
      </c>
      <c r="F57" s="327">
        <v>50</v>
      </c>
      <c r="G57" s="100">
        <v>163.234893</v>
      </c>
      <c r="H57" s="327">
        <v>0.1</v>
      </c>
      <c r="I57" s="100">
        <v>4</v>
      </c>
      <c r="J57" s="327">
        <v>46.2</v>
      </c>
      <c r="K57" s="327">
        <v>3.7519999999999998</v>
      </c>
      <c r="L57" s="100">
        <v>70.532257000000001</v>
      </c>
      <c r="M57" s="327">
        <v>43.209056411731801</v>
      </c>
      <c r="N57" s="100">
        <v>9.7617999999999996E-2</v>
      </c>
      <c r="O57" s="100"/>
      <c r="P57" s="3"/>
      <c r="R57" s="573"/>
      <c r="S57" s="562"/>
    </row>
    <row r="58" spans="1:19" ht="11.25" customHeight="1">
      <c r="A58" s="12"/>
      <c r="B58" s="222"/>
      <c r="C58" s="222" t="s">
        <v>1129</v>
      </c>
      <c r="D58" s="100">
        <v>7.2199999999999999E-3</v>
      </c>
      <c r="E58" s="100">
        <v>5.6745219999999996</v>
      </c>
      <c r="F58" s="327">
        <v>50</v>
      </c>
      <c r="G58" s="100">
        <v>2.844481</v>
      </c>
      <c r="H58" s="327">
        <v>0.1</v>
      </c>
      <c r="I58" s="100">
        <v>3</v>
      </c>
      <c r="J58" s="327">
        <v>27.6</v>
      </c>
      <c r="K58" s="327">
        <v>1.1419999999999999</v>
      </c>
      <c r="L58" s="100">
        <v>0.32730900000000002</v>
      </c>
      <c r="M58" s="327">
        <v>11.506809150773</v>
      </c>
      <c r="N58" s="100">
        <v>6.8300000000000001E-4</v>
      </c>
      <c r="O58" s="100"/>
      <c r="P58" s="3"/>
      <c r="R58" s="573"/>
      <c r="S58" s="562"/>
    </row>
    <row r="59" spans="1:19" ht="11.25" customHeight="1">
      <c r="A59" s="12"/>
      <c r="B59" s="222"/>
      <c r="C59" s="222" t="s">
        <v>1130</v>
      </c>
      <c r="D59" s="100">
        <v>160.390412</v>
      </c>
      <c r="E59" s="100"/>
      <c r="F59" s="327"/>
      <c r="G59" s="100">
        <v>160.390412</v>
      </c>
      <c r="H59" s="327">
        <v>0.1</v>
      </c>
      <c r="I59" s="100">
        <v>1</v>
      </c>
      <c r="J59" s="327">
        <v>46.5</v>
      </c>
      <c r="K59" s="327">
        <v>3.798</v>
      </c>
      <c r="L59" s="100">
        <v>70.204948000000002</v>
      </c>
      <c r="M59" s="327">
        <v>43.771287276199502</v>
      </c>
      <c r="N59" s="100">
        <v>9.6934999999999993E-2</v>
      </c>
      <c r="O59" s="100"/>
      <c r="P59" s="3"/>
      <c r="R59" s="573"/>
      <c r="S59" s="562"/>
    </row>
    <row r="60" spans="1:19" ht="11.25" customHeight="1">
      <c r="A60" s="12"/>
      <c r="B60" s="222"/>
      <c r="C60" s="222" t="s">
        <v>1131</v>
      </c>
      <c r="D60" s="100">
        <v>447.522468</v>
      </c>
      <c r="E60" s="100">
        <v>53.197730999999997</v>
      </c>
      <c r="F60" s="327">
        <v>60</v>
      </c>
      <c r="G60" s="100">
        <v>479.44110599999999</v>
      </c>
      <c r="H60" s="327">
        <v>0.2</v>
      </c>
      <c r="I60" s="100">
        <v>4</v>
      </c>
      <c r="J60" s="327">
        <v>35.6</v>
      </c>
      <c r="K60" s="327">
        <v>4.7229999999999999</v>
      </c>
      <c r="L60" s="100">
        <v>205.883467</v>
      </c>
      <c r="M60" s="327">
        <v>42.942389466288297</v>
      </c>
      <c r="N60" s="100">
        <v>0.40299699999999999</v>
      </c>
      <c r="O60" s="100"/>
      <c r="P60" s="3"/>
      <c r="R60" s="573"/>
      <c r="S60" s="562"/>
    </row>
    <row r="61" spans="1:19" ht="11.25" customHeight="1">
      <c r="A61" s="12"/>
      <c r="B61" s="222"/>
      <c r="C61" s="222" t="s">
        <v>1132</v>
      </c>
      <c r="D61" s="100">
        <v>1370.677216</v>
      </c>
      <c r="E61" s="100">
        <v>431.21640400000001</v>
      </c>
      <c r="F61" s="327">
        <v>53</v>
      </c>
      <c r="G61" s="100">
        <v>1599.3710490000001</v>
      </c>
      <c r="H61" s="327">
        <v>0.3</v>
      </c>
      <c r="I61" s="100">
        <v>24</v>
      </c>
      <c r="J61" s="327">
        <v>27.4</v>
      </c>
      <c r="K61" s="327">
        <v>2.7210000000000001</v>
      </c>
      <c r="L61" s="100">
        <v>528.52349900000002</v>
      </c>
      <c r="M61" s="327">
        <v>33.045708769735299</v>
      </c>
      <c r="N61" s="100">
        <v>1.510032</v>
      </c>
      <c r="O61" s="100"/>
      <c r="P61" s="3"/>
      <c r="R61" s="573"/>
      <c r="S61" s="562"/>
    </row>
    <row r="62" spans="1:19" ht="11.25" customHeight="1">
      <c r="A62" s="12"/>
      <c r="B62" s="222"/>
      <c r="C62" s="222" t="s">
        <v>1133</v>
      </c>
      <c r="D62" s="100">
        <v>1443.428298</v>
      </c>
      <c r="E62" s="100">
        <v>31.758607000000001</v>
      </c>
      <c r="F62" s="327">
        <v>56.2</v>
      </c>
      <c r="G62" s="100">
        <v>1461.2898250000001</v>
      </c>
      <c r="H62" s="327">
        <v>0.6</v>
      </c>
      <c r="I62" s="100">
        <v>32</v>
      </c>
      <c r="J62" s="327">
        <v>26</v>
      </c>
      <c r="K62" s="327">
        <v>1.9059999999999999</v>
      </c>
      <c r="L62" s="100">
        <v>515.18412000000001</v>
      </c>
      <c r="M62" s="327">
        <v>35.2554374352124</v>
      </c>
      <c r="N62" s="100">
        <v>2.2682419999999999</v>
      </c>
      <c r="O62" s="100"/>
      <c r="P62" s="3"/>
      <c r="R62" s="573"/>
      <c r="S62" s="562"/>
    </row>
    <row r="63" spans="1:19" ht="11.25" customHeight="1">
      <c r="A63" s="12"/>
      <c r="B63" s="222"/>
      <c r="C63" s="222" t="s">
        <v>1134</v>
      </c>
      <c r="D63" s="100">
        <v>1171.185035</v>
      </c>
      <c r="E63" s="100">
        <v>139.49015299999999</v>
      </c>
      <c r="F63" s="327">
        <v>61.2</v>
      </c>
      <c r="G63" s="100">
        <v>1256.6089489999999</v>
      </c>
      <c r="H63" s="327">
        <v>1.2</v>
      </c>
      <c r="I63" s="100">
        <v>36</v>
      </c>
      <c r="J63" s="327">
        <v>24.9</v>
      </c>
      <c r="K63" s="327">
        <v>1.7050000000000001</v>
      </c>
      <c r="L63" s="100">
        <v>519.77663800000005</v>
      </c>
      <c r="M63" s="327">
        <v>41.363435968973</v>
      </c>
      <c r="N63" s="100">
        <v>3.7555290000000001</v>
      </c>
      <c r="O63" s="100"/>
      <c r="P63" s="3"/>
      <c r="R63" s="573"/>
      <c r="S63" s="562"/>
    </row>
    <row r="64" spans="1:19" ht="11.25" customHeight="1">
      <c r="A64" s="12"/>
      <c r="B64" s="222"/>
      <c r="C64" s="222" t="s">
        <v>1135</v>
      </c>
      <c r="D64" s="100">
        <v>1065.930218</v>
      </c>
      <c r="E64" s="100">
        <v>95.959408999999994</v>
      </c>
      <c r="F64" s="327">
        <v>60.2</v>
      </c>
      <c r="G64" s="100">
        <v>1123.741955</v>
      </c>
      <c r="H64" s="327">
        <v>1.1000000000000001</v>
      </c>
      <c r="I64" s="100">
        <v>30</v>
      </c>
      <c r="J64" s="327">
        <v>25.3</v>
      </c>
      <c r="K64" s="327">
        <v>1.7270000000000001</v>
      </c>
      <c r="L64" s="100">
        <v>460.87988899999999</v>
      </c>
      <c r="M64" s="327">
        <v>41.0129644932586</v>
      </c>
      <c r="N64" s="100">
        <v>3.1572170000000002</v>
      </c>
      <c r="O64" s="100"/>
      <c r="P64" s="3"/>
      <c r="R64" s="573"/>
      <c r="S64" s="562"/>
    </row>
    <row r="65" spans="1:19" ht="11.25" customHeight="1">
      <c r="A65" s="12"/>
      <c r="B65" s="222"/>
      <c r="C65" s="222" t="s">
        <v>1136</v>
      </c>
      <c r="D65" s="100">
        <v>105.254817</v>
      </c>
      <c r="E65" s="100">
        <v>43.530743999999999</v>
      </c>
      <c r="F65" s="327">
        <v>63.4</v>
      </c>
      <c r="G65" s="100">
        <v>132.86699400000001</v>
      </c>
      <c r="H65" s="327">
        <v>2.2000000000000002</v>
      </c>
      <c r="I65" s="100">
        <v>6</v>
      </c>
      <c r="J65" s="327">
        <v>21.6</v>
      </c>
      <c r="K65" s="327">
        <v>1.514</v>
      </c>
      <c r="L65" s="100">
        <v>58.896749</v>
      </c>
      <c r="M65" s="327">
        <v>44.327599524077399</v>
      </c>
      <c r="N65" s="100">
        <v>0.59831199999999995</v>
      </c>
      <c r="O65" s="100"/>
      <c r="P65" s="3"/>
      <c r="R65" s="573"/>
      <c r="S65" s="562"/>
    </row>
    <row r="66" spans="1:19" ht="11.25" customHeight="1">
      <c r="A66" s="12"/>
      <c r="B66" s="222"/>
      <c r="C66" s="222" t="s">
        <v>1137</v>
      </c>
      <c r="D66" s="100">
        <v>263.67909700000001</v>
      </c>
      <c r="E66" s="100">
        <v>16.989249999999998</v>
      </c>
      <c r="F66" s="327">
        <v>34.9</v>
      </c>
      <c r="G66" s="100">
        <v>269.60987299999999</v>
      </c>
      <c r="H66" s="327">
        <v>3.7</v>
      </c>
      <c r="I66" s="100">
        <v>21</v>
      </c>
      <c r="J66" s="327">
        <v>23.4</v>
      </c>
      <c r="K66" s="327">
        <v>1.8680000000000001</v>
      </c>
      <c r="L66" s="100">
        <v>135.683851</v>
      </c>
      <c r="M66" s="327">
        <v>50.325994923783803</v>
      </c>
      <c r="N66" s="100">
        <v>2.6070069999999999</v>
      </c>
      <c r="O66" s="100"/>
      <c r="P66" s="3"/>
      <c r="R66" s="573"/>
      <c r="S66" s="562"/>
    </row>
    <row r="67" spans="1:19" ht="11.25" customHeight="1">
      <c r="A67" s="12"/>
      <c r="B67" s="222"/>
      <c r="C67" s="222" t="s">
        <v>1138</v>
      </c>
      <c r="D67" s="100">
        <v>215.03170600000001</v>
      </c>
      <c r="E67" s="100">
        <v>6.7595200000000002</v>
      </c>
      <c r="F67" s="327">
        <v>40.799999999999997</v>
      </c>
      <c r="G67" s="100">
        <v>217.79126600000001</v>
      </c>
      <c r="H67" s="327">
        <v>2.8</v>
      </c>
      <c r="I67" s="100">
        <v>15</v>
      </c>
      <c r="J67" s="327">
        <v>21.6</v>
      </c>
      <c r="K67" s="327">
        <v>1.976</v>
      </c>
      <c r="L67" s="100">
        <v>98.186074000000005</v>
      </c>
      <c r="M67" s="327">
        <v>45.082649916732699</v>
      </c>
      <c r="N67" s="100">
        <v>1.289391</v>
      </c>
      <c r="O67" s="100"/>
      <c r="P67" s="3"/>
      <c r="R67" s="573"/>
      <c r="S67" s="562"/>
    </row>
    <row r="68" spans="1:19" ht="11.25" customHeight="1">
      <c r="A68" s="12"/>
      <c r="B68" s="222"/>
      <c r="C68" s="222" t="s">
        <v>1139</v>
      </c>
      <c r="D68" s="100">
        <v>48.647390999999999</v>
      </c>
      <c r="E68" s="100">
        <v>10.22973</v>
      </c>
      <c r="F68" s="327">
        <v>31</v>
      </c>
      <c r="G68" s="100">
        <v>51.818607</v>
      </c>
      <c r="H68" s="327">
        <v>7.4</v>
      </c>
      <c r="I68" s="100">
        <v>6</v>
      </c>
      <c r="J68" s="327">
        <v>31.3</v>
      </c>
      <c r="K68" s="327">
        <v>1.4179999999999999</v>
      </c>
      <c r="L68" s="100">
        <v>37.497776999999999</v>
      </c>
      <c r="M68" s="327">
        <v>72.363537290765095</v>
      </c>
      <c r="N68" s="100">
        <v>1.3176159999999999</v>
      </c>
      <c r="O68" s="100"/>
      <c r="P68" s="3"/>
      <c r="R68" s="573"/>
      <c r="S68" s="562"/>
    </row>
    <row r="69" spans="1:19" ht="11.25" customHeight="1">
      <c r="A69" s="12"/>
      <c r="B69" s="222"/>
      <c r="C69" s="222" t="s">
        <v>1140</v>
      </c>
      <c r="D69" s="100">
        <v>1.831178</v>
      </c>
      <c r="E69" s="100"/>
      <c r="F69" s="327"/>
      <c r="G69" s="100">
        <v>1.831178</v>
      </c>
      <c r="H69" s="327">
        <v>20.8</v>
      </c>
      <c r="I69" s="100">
        <v>1</v>
      </c>
      <c r="J69" s="327">
        <v>27.4</v>
      </c>
      <c r="K69" s="327">
        <v>1.0569999999999999</v>
      </c>
      <c r="L69" s="100">
        <v>1.6102810000000001</v>
      </c>
      <c r="M69" s="327">
        <v>87.936890897553397</v>
      </c>
      <c r="N69" s="100">
        <v>0.104423</v>
      </c>
      <c r="O69" s="100"/>
      <c r="P69" s="3"/>
      <c r="R69" s="573"/>
      <c r="S69" s="562"/>
    </row>
    <row r="70" spans="1:19" ht="11.25" customHeight="1">
      <c r="A70" s="12"/>
      <c r="B70" s="222"/>
      <c r="C70" s="222" t="s">
        <v>1141</v>
      </c>
      <c r="D70" s="100"/>
      <c r="E70" s="100"/>
      <c r="F70" s="327"/>
      <c r="G70" s="100"/>
      <c r="H70" s="327"/>
      <c r="I70" s="100"/>
      <c r="J70" s="327"/>
      <c r="K70" s="327"/>
      <c r="L70" s="100"/>
      <c r="M70" s="327"/>
      <c r="N70" s="100"/>
      <c r="O70" s="100"/>
      <c r="P70" s="3"/>
      <c r="R70" s="573"/>
      <c r="S70" s="562"/>
    </row>
    <row r="71" spans="1:19" ht="11.25" customHeight="1">
      <c r="A71" s="12"/>
      <c r="B71" s="222"/>
      <c r="C71" s="222" t="s">
        <v>1142</v>
      </c>
      <c r="D71" s="100">
        <v>1.831178</v>
      </c>
      <c r="E71" s="100"/>
      <c r="F71" s="327"/>
      <c r="G71" s="100">
        <v>1.831178</v>
      </c>
      <c r="H71" s="327">
        <v>20.8</v>
      </c>
      <c r="I71" s="100">
        <v>1</v>
      </c>
      <c r="J71" s="327">
        <v>27.4</v>
      </c>
      <c r="K71" s="327">
        <v>1.0569999999999999</v>
      </c>
      <c r="L71" s="100">
        <v>1.6102810000000001</v>
      </c>
      <c r="M71" s="327">
        <v>87.936890897553397</v>
      </c>
      <c r="N71" s="100">
        <v>0.104423</v>
      </c>
      <c r="O71" s="100"/>
      <c r="P71" s="3"/>
      <c r="R71" s="573"/>
      <c r="S71" s="562"/>
    </row>
    <row r="72" spans="1:19" ht="11.25" customHeight="1">
      <c r="A72" s="12"/>
      <c r="B72" s="222"/>
      <c r="C72" s="222" t="s">
        <v>1143</v>
      </c>
      <c r="D72" s="100"/>
      <c r="E72" s="100"/>
      <c r="F72" s="327"/>
      <c r="G72" s="100"/>
      <c r="H72" s="327"/>
      <c r="I72" s="100"/>
      <c r="J72" s="327"/>
      <c r="K72" s="327"/>
      <c r="L72" s="100"/>
      <c r="M72" s="327"/>
      <c r="N72" s="100"/>
      <c r="O72" s="100"/>
      <c r="P72" s="3"/>
      <c r="R72" s="573"/>
      <c r="S72" s="562"/>
    </row>
    <row r="73" spans="1:19" ht="11.25" customHeight="1">
      <c r="A73" s="12"/>
      <c r="B73" s="222"/>
      <c r="C73" s="222" t="s">
        <v>1144</v>
      </c>
      <c r="D73" s="100">
        <v>1675.0297439999999</v>
      </c>
      <c r="E73" s="100">
        <v>8.5000000000000006E-2</v>
      </c>
      <c r="F73" s="327">
        <v>20</v>
      </c>
      <c r="G73" s="100">
        <v>1675.046744</v>
      </c>
      <c r="H73" s="327">
        <v>100</v>
      </c>
      <c r="I73" s="100">
        <v>10</v>
      </c>
      <c r="J73" s="327">
        <v>43.3</v>
      </c>
      <c r="K73" s="327">
        <v>4.6509999999999998</v>
      </c>
      <c r="L73" s="100">
        <v>250.34053399999999</v>
      </c>
      <c r="M73" s="327">
        <v>14.945286446286801</v>
      </c>
      <c r="N73" s="100">
        <v>931.45261500000004</v>
      </c>
      <c r="O73" s="100">
        <v>-931.45261500000004</v>
      </c>
      <c r="P73" s="3"/>
      <c r="R73" s="573"/>
      <c r="S73" s="562"/>
    </row>
    <row r="74" spans="1:19" ht="11.25" customHeight="1">
      <c r="A74" s="12"/>
      <c r="B74" s="855" t="s">
        <v>1149</v>
      </c>
      <c r="C74" s="855"/>
      <c r="D74" s="639">
        <v>6533.7506679999997</v>
      </c>
      <c r="E74" s="639">
        <v>678.41166699999997</v>
      </c>
      <c r="F74" s="856">
        <v>54.934631472015603</v>
      </c>
      <c r="G74" s="639">
        <v>6906.4336169999997</v>
      </c>
      <c r="H74" s="856">
        <v>24.6</v>
      </c>
      <c r="I74" s="639">
        <v>132</v>
      </c>
      <c r="J74" s="856">
        <v>31.4</v>
      </c>
      <c r="K74" s="856">
        <v>2.9609999999999999</v>
      </c>
      <c r="L74" s="639">
        <v>2227.5346469999999</v>
      </c>
      <c r="M74" s="856">
        <v>32.253037827178801</v>
      </c>
      <c r="N74" s="639">
        <v>942.19846299999995</v>
      </c>
      <c r="O74" s="639">
        <v>-931.45261500000004</v>
      </c>
      <c r="P74" s="3"/>
      <c r="R74" s="573"/>
    </row>
    <row r="75" spans="1:19" ht="15" customHeight="1">
      <c r="A75" s="12"/>
      <c r="B75" s="952" t="s">
        <v>1150</v>
      </c>
      <c r="C75" s="222"/>
      <c r="F75" s="3"/>
      <c r="G75" s="3"/>
      <c r="H75" s="964"/>
      <c r="I75" s="3"/>
      <c r="J75" s="966"/>
      <c r="K75" s="968"/>
      <c r="L75" s="3"/>
      <c r="M75" s="658"/>
      <c r="N75" s="3"/>
      <c r="O75" s="2"/>
      <c r="P75" s="3"/>
    </row>
    <row r="76" spans="1:19" ht="11.25" customHeight="1">
      <c r="A76" s="12"/>
      <c r="B76" s="222"/>
      <c r="C76" s="222" t="s">
        <v>1128</v>
      </c>
      <c r="D76" s="100"/>
      <c r="E76" s="100"/>
      <c r="F76" s="327"/>
      <c r="G76" s="100"/>
      <c r="H76" s="327"/>
      <c r="I76" s="100"/>
      <c r="J76" s="327"/>
      <c r="K76" s="327"/>
      <c r="L76" s="100"/>
      <c r="M76" s="327"/>
      <c r="N76" s="100"/>
      <c r="O76" s="100"/>
      <c r="P76" s="3"/>
    </row>
    <row r="77" spans="1:19" ht="11.25" customHeight="1">
      <c r="A77" s="12"/>
      <c r="B77" s="222"/>
      <c r="C77" s="222" t="s">
        <v>1129</v>
      </c>
      <c r="D77" s="100"/>
      <c r="E77" s="100"/>
      <c r="F77" s="327"/>
      <c r="G77" s="100"/>
      <c r="H77" s="327"/>
      <c r="I77" s="100"/>
      <c r="J77" s="327"/>
      <c r="K77" s="327"/>
      <c r="L77" s="100"/>
      <c r="M77" s="327"/>
      <c r="N77" s="100"/>
      <c r="O77" s="100"/>
      <c r="P77" s="3"/>
      <c r="Q77" s="574"/>
    </row>
    <row r="78" spans="1:19" ht="11.25" customHeight="1">
      <c r="A78" s="12"/>
      <c r="B78" s="222"/>
      <c r="C78" s="222" t="s">
        <v>1130</v>
      </c>
      <c r="D78" s="100"/>
      <c r="E78" s="100"/>
      <c r="F78" s="327"/>
      <c r="G78" s="100"/>
      <c r="H78" s="327"/>
      <c r="I78" s="100"/>
      <c r="J78" s="327"/>
      <c r="K78" s="327"/>
      <c r="L78" s="100"/>
      <c r="M78" s="327"/>
      <c r="N78" s="100"/>
      <c r="O78" s="100"/>
      <c r="P78" s="3"/>
      <c r="Q78" s="574"/>
    </row>
    <row r="79" spans="1:19" ht="11.25" customHeight="1">
      <c r="A79" s="12"/>
      <c r="B79" s="222"/>
      <c r="C79" s="222" t="s">
        <v>1131</v>
      </c>
      <c r="D79" s="100">
        <v>88941.988654000001</v>
      </c>
      <c r="E79" s="100">
        <v>13690.073469000001</v>
      </c>
      <c r="F79" s="327">
        <v>100</v>
      </c>
      <c r="G79" s="100">
        <v>102632.062123</v>
      </c>
      <c r="H79" s="327">
        <v>0.2</v>
      </c>
      <c r="I79" s="100">
        <v>33544</v>
      </c>
      <c r="J79" s="327">
        <v>18</v>
      </c>
      <c r="K79" s="327">
        <v>4.8070000000000004</v>
      </c>
      <c r="L79" s="100">
        <v>7984.4927850000004</v>
      </c>
      <c r="M79" s="327">
        <v>7.7797255748704899</v>
      </c>
      <c r="N79" s="100">
        <v>37.762819999999998</v>
      </c>
      <c r="O79" s="100"/>
      <c r="P79" s="3"/>
      <c r="Q79" s="574"/>
    </row>
    <row r="80" spans="1:19" ht="11.25" customHeight="1">
      <c r="A80" s="12"/>
      <c r="B80" s="222"/>
      <c r="C80" s="222" t="s">
        <v>1132</v>
      </c>
      <c r="D80" s="100">
        <v>272527.69201900001</v>
      </c>
      <c r="E80" s="100">
        <v>48566.145994999999</v>
      </c>
      <c r="F80" s="327">
        <v>100</v>
      </c>
      <c r="G80" s="100">
        <v>321093.83801499999</v>
      </c>
      <c r="H80" s="327">
        <v>0.3</v>
      </c>
      <c r="I80" s="100">
        <v>150034</v>
      </c>
      <c r="J80" s="327">
        <v>20.3</v>
      </c>
      <c r="K80" s="327">
        <v>4.8470000000000004</v>
      </c>
      <c r="L80" s="100">
        <v>37835.442971999997</v>
      </c>
      <c r="M80" s="327">
        <v>11.783297744328699</v>
      </c>
      <c r="N80" s="100">
        <v>199.594313</v>
      </c>
      <c r="O80" s="100"/>
      <c r="P80" s="3"/>
      <c r="Q80" s="574"/>
    </row>
    <row r="81" spans="1:20" ht="11.25" customHeight="1">
      <c r="A81" s="12"/>
      <c r="B81" s="222"/>
      <c r="C81" s="222" t="s">
        <v>1133</v>
      </c>
      <c r="D81" s="100">
        <v>200516.89528500001</v>
      </c>
      <c r="E81" s="100">
        <v>32798.707741999999</v>
      </c>
      <c r="F81" s="327">
        <v>100</v>
      </c>
      <c r="G81" s="100">
        <v>233315.603026</v>
      </c>
      <c r="H81" s="327">
        <v>0.6</v>
      </c>
      <c r="I81" s="100">
        <v>106828</v>
      </c>
      <c r="J81" s="327">
        <v>20.3</v>
      </c>
      <c r="K81" s="327">
        <v>4.8639999999999999</v>
      </c>
      <c r="L81" s="100">
        <v>45758.816138000002</v>
      </c>
      <c r="M81" s="327">
        <v>19.612411490928299</v>
      </c>
      <c r="N81" s="100">
        <v>296.64080200000001</v>
      </c>
      <c r="O81" s="100"/>
      <c r="P81" s="3"/>
      <c r="Q81" s="574"/>
    </row>
    <row r="82" spans="1:20" ht="11.25" customHeight="1">
      <c r="A82" s="12"/>
      <c r="B82" s="222"/>
      <c r="C82" s="222" t="s">
        <v>1134</v>
      </c>
      <c r="D82" s="100">
        <v>189859.92089400001</v>
      </c>
      <c r="E82" s="100">
        <v>21933.117617</v>
      </c>
      <c r="F82" s="327">
        <v>100</v>
      </c>
      <c r="G82" s="100">
        <v>211793.03851099999</v>
      </c>
      <c r="H82" s="327">
        <v>1.4</v>
      </c>
      <c r="I82" s="100">
        <v>87603</v>
      </c>
      <c r="J82" s="327">
        <v>20.2</v>
      </c>
      <c r="K82" s="327">
        <v>4.8760000000000003</v>
      </c>
      <c r="L82" s="100">
        <v>69963.245727999994</v>
      </c>
      <c r="M82" s="327">
        <v>33.033779684107202</v>
      </c>
      <c r="N82" s="100">
        <v>597.19395199999997</v>
      </c>
      <c r="O82" s="100"/>
      <c r="P82" s="3"/>
      <c r="Q82" s="574"/>
    </row>
    <row r="83" spans="1:20" ht="11.25" customHeight="1">
      <c r="A83" s="12"/>
      <c r="B83" s="222"/>
      <c r="C83" s="222" t="s">
        <v>1135</v>
      </c>
      <c r="D83" s="100">
        <v>180447.96799899999</v>
      </c>
      <c r="E83" s="100">
        <v>21784.450322000001</v>
      </c>
      <c r="F83" s="327">
        <v>100</v>
      </c>
      <c r="G83" s="100">
        <v>202232.418321</v>
      </c>
      <c r="H83" s="327">
        <v>1.4</v>
      </c>
      <c r="I83" s="100">
        <v>83302</v>
      </c>
      <c r="J83" s="327">
        <v>20</v>
      </c>
      <c r="K83" s="327">
        <v>4.8730000000000002</v>
      </c>
      <c r="L83" s="100">
        <v>65136.669227999999</v>
      </c>
      <c r="M83" s="327">
        <v>32.208816849833497</v>
      </c>
      <c r="N83" s="100">
        <v>550.00714100000005</v>
      </c>
      <c r="O83" s="100"/>
      <c r="P83" s="3"/>
      <c r="Q83" s="574"/>
    </row>
    <row r="84" spans="1:20" ht="11.25" customHeight="1">
      <c r="A84" s="12"/>
      <c r="B84" s="222"/>
      <c r="C84" s="222" t="s">
        <v>1136</v>
      </c>
      <c r="D84" s="100">
        <v>9411.9528950000004</v>
      </c>
      <c r="E84" s="100">
        <v>148.667295</v>
      </c>
      <c r="F84" s="327">
        <v>100</v>
      </c>
      <c r="G84" s="100">
        <v>9560.6201899999996</v>
      </c>
      <c r="H84" s="327">
        <v>2.1</v>
      </c>
      <c r="I84" s="100">
        <v>4301</v>
      </c>
      <c r="J84" s="327">
        <v>24</v>
      </c>
      <c r="K84" s="327">
        <v>4.9279999999999999</v>
      </c>
      <c r="L84" s="100">
        <v>4826.5765000000001</v>
      </c>
      <c r="M84" s="327">
        <v>50.483926817304102</v>
      </c>
      <c r="N84" s="100">
        <v>47.186810999999999</v>
      </c>
      <c r="O84" s="100"/>
      <c r="P84" s="3"/>
      <c r="Q84" s="574"/>
    </row>
    <row r="85" spans="1:20" ht="11.25" customHeight="1">
      <c r="A85" s="12"/>
      <c r="B85" s="222"/>
      <c r="C85" s="222" t="s">
        <v>1137</v>
      </c>
      <c r="D85" s="100">
        <v>51183.707449000001</v>
      </c>
      <c r="E85" s="100">
        <v>4913.3816870000001</v>
      </c>
      <c r="F85" s="327">
        <v>100</v>
      </c>
      <c r="G85" s="100">
        <v>56097.089137000003</v>
      </c>
      <c r="H85" s="327">
        <v>3.3</v>
      </c>
      <c r="I85" s="100">
        <v>22697</v>
      </c>
      <c r="J85" s="327">
        <v>20.100000000000001</v>
      </c>
      <c r="K85" s="327">
        <v>4.899</v>
      </c>
      <c r="L85" s="100">
        <v>31216.635687999998</v>
      </c>
      <c r="M85" s="327">
        <v>55.647514279685502</v>
      </c>
      <c r="N85" s="100">
        <v>380.97863799999999</v>
      </c>
      <c r="O85" s="100"/>
      <c r="P85" s="3"/>
      <c r="Q85" s="574"/>
    </row>
    <row r="86" spans="1:20" ht="11.25" customHeight="1">
      <c r="A86" s="12"/>
      <c r="B86" s="222"/>
      <c r="C86" s="222" t="s">
        <v>1138</v>
      </c>
      <c r="D86" s="100">
        <v>46579.613042999998</v>
      </c>
      <c r="E86" s="100">
        <v>4703.7081459999999</v>
      </c>
      <c r="F86" s="327">
        <v>100</v>
      </c>
      <c r="G86" s="100">
        <v>51283.321190000002</v>
      </c>
      <c r="H86" s="327">
        <v>3</v>
      </c>
      <c r="I86" s="100">
        <v>20648</v>
      </c>
      <c r="J86" s="327">
        <v>19.899999999999999</v>
      </c>
      <c r="K86" s="327">
        <v>4.8970000000000002</v>
      </c>
      <c r="L86" s="100">
        <v>27032.360724999999</v>
      </c>
      <c r="M86" s="327">
        <v>52.711798100687702</v>
      </c>
      <c r="N86" s="100">
        <v>311.22747900000002</v>
      </c>
      <c r="O86" s="100"/>
      <c r="P86" s="3"/>
      <c r="Q86" s="574"/>
    </row>
    <row r="87" spans="1:20" ht="11.25" customHeight="1">
      <c r="A87" s="12"/>
      <c r="B87" s="222"/>
      <c r="C87" s="222" t="s">
        <v>1139</v>
      </c>
      <c r="D87" s="100">
        <v>4604.0944060000002</v>
      </c>
      <c r="E87" s="100">
        <v>209.673541</v>
      </c>
      <c r="F87" s="327">
        <v>100</v>
      </c>
      <c r="G87" s="100">
        <v>4813.7679470000003</v>
      </c>
      <c r="H87" s="327">
        <v>6.7</v>
      </c>
      <c r="I87" s="100">
        <v>2049</v>
      </c>
      <c r="J87" s="327">
        <v>21.6</v>
      </c>
      <c r="K87" s="327">
        <v>4.9219999999999997</v>
      </c>
      <c r="L87" s="100">
        <v>4184.2749629999998</v>
      </c>
      <c r="M87" s="327">
        <v>86.923071678344897</v>
      </c>
      <c r="N87" s="100">
        <v>69.751159000000001</v>
      </c>
      <c r="O87" s="100"/>
      <c r="P87" s="3"/>
      <c r="Q87" s="574"/>
    </row>
    <row r="88" spans="1:20" ht="11.25" customHeight="1">
      <c r="A88" s="12"/>
      <c r="B88" s="222"/>
      <c r="C88" s="222" t="s">
        <v>1140</v>
      </c>
      <c r="D88" s="100">
        <v>2299.6061180000002</v>
      </c>
      <c r="E88" s="100">
        <v>72.070777000000007</v>
      </c>
      <c r="F88" s="327">
        <v>100</v>
      </c>
      <c r="G88" s="100">
        <v>2371.6768950000001</v>
      </c>
      <c r="H88" s="327">
        <v>14.4</v>
      </c>
      <c r="I88" s="100">
        <v>958</v>
      </c>
      <c r="J88" s="327">
        <v>21.8</v>
      </c>
      <c r="K88" s="327">
        <v>4.9119999999999999</v>
      </c>
      <c r="L88" s="100">
        <v>2768.2063480000002</v>
      </c>
      <c r="M88" s="327">
        <v>116.71937074716899</v>
      </c>
      <c r="N88" s="100">
        <v>74.799645999999996</v>
      </c>
      <c r="O88" s="100"/>
      <c r="P88" s="3"/>
      <c r="Q88" s="574"/>
    </row>
    <row r="89" spans="1:20" ht="11.25" customHeight="1">
      <c r="A89" s="12"/>
      <c r="B89" s="222"/>
      <c r="C89" s="222" t="s">
        <v>1141</v>
      </c>
      <c r="D89" s="100">
        <v>2186.4717609999998</v>
      </c>
      <c r="E89" s="100">
        <v>71.466983999999997</v>
      </c>
      <c r="F89" s="327">
        <v>100</v>
      </c>
      <c r="G89" s="100">
        <v>2257.9387449999999</v>
      </c>
      <c r="H89" s="327">
        <v>13.8</v>
      </c>
      <c r="I89" s="100">
        <v>905</v>
      </c>
      <c r="J89" s="327">
        <v>21.7</v>
      </c>
      <c r="K89" s="327">
        <v>4.9260000000000002</v>
      </c>
      <c r="L89" s="100">
        <v>2609.2728910000001</v>
      </c>
      <c r="M89" s="327">
        <v>115.559950276685</v>
      </c>
      <c r="N89" s="100">
        <v>67.702849999999998</v>
      </c>
      <c r="O89" s="100"/>
      <c r="P89" s="3"/>
      <c r="Q89" s="574"/>
    </row>
    <row r="90" spans="1:20" ht="11.25" customHeight="1">
      <c r="A90" s="12"/>
      <c r="B90" s="222"/>
      <c r="C90" s="222" t="s">
        <v>1142</v>
      </c>
      <c r="D90" s="100">
        <v>81.927308999999994</v>
      </c>
      <c r="E90" s="100">
        <v>0.49710300000000002</v>
      </c>
      <c r="F90" s="327">
        <v>100</v>
      </c>
      <c r="G90" s="100">
        <v>82.424412000000004</v>
      </c>
      <c r="H90" s="327">
        <v>24</v>
      </c>
      <c r="I90" s="100">
        <v>37</v>
      </c>
      <c r="J90" s="327">
        <v>21.9</v>
      </c>
      <c r="K90" s="327">
        <v>4.702</v>
      </c>
      <c r="L90" s="100">
        <v>110.678436</v>
      </c>
      <c r="M90" s="327">
        <v>134.27870859424499</v>
      </c>
      <c r="N90" s="100">
        <v>4.3536849999999996</v>
      </c>
      <c r="O90" s="100"/>
      <c r="P90" s="3"/>
      <c r="Q90" s="574"/>
    </row>
    <row r="91" spans="1:20" ht="11.25" customHeight="1">
      <c r="A91" s="12"/>
      <c r="B91" s="222"/>
      <c r="C91" s="222" t="s">
        <v>1143</v>
      </c>
      <c r="D91" s="100">
        <v>31.207048</v>
      </c>
      <c r="E91" s="100">
        <v>0.10668999999999999</v>
      </c>
      <c r="F91" s="327">
        <v>100</v>
      </c>
      <c r="G91" s="100">
        <v>31.313738000000001</v>
      </c>
      <c r="H91" s="327">
        <v>34.799999999999997</v>
      </c>
      <c r="I91" s="100">
        <v>16</v>
      </c>
      <c r="J91" s="327">
        <v>25.3</v>
      </c>
      <c r="K91" s="327">
        <v>4.4859999999999998</v>
      </c>
      <c r="L91" s="100">
        <v>48.255020999999999</v>
      </c>
      <c r="M91" s="327">
        <v>154.10175878715</v>
      </c>
      <c r="N91" s="100">
        <v>2.7431109999999999</v>
      </c>
      <c r="O91" s="100"/>
      <c r="P91" s="3"/>
      <c r="Q91" s="574"/>
    </row>
    <row r="92" spans="1:20" ht="11.25" customHeight="1">
      <c r="A92" s="12"/>
      <c r="B92" s="222"/>
      <c r="C92" s="222" t="s">
        <v>1144</v>
      </c>
      <c r="D92" s="100">
        <v>2987.1446449999999</v>
      </c>
      <c r="E92" s="100">
        <v>45.410545999999997</v>
      </c>
      <c r="F92" s="327">
        <v>100</v>
      </c>
      <c r="G92" s="100">
        <v>3032.5551909999999</v>
      </c>
      <c r="H92" s="327">
        <v>100</v>
      </c>
      <c r="I92" s="100">
        <v>1509</v>
      </c>
      <c r="J92" s="327">
        <v>22.2</v>
      </c>
      <c r="K92" s="327">
        <v>4.79</v>
      </c>
      <c r="L92" s="100">
        <v>6990.5790610000004</v>
      </c>
      <c r="M92" s="327">
        <v>230.51778519139901</v>
      </c>
      <c r="N92" s="100">
        <v>132.03312099999999</v>
      </c>
      <c r="O92" s="100">
        <v>-132.03312099999999</v>
      </c>
      <c r="P92" s="3"/>
      <c r="Q92" s="574"/>
      <c r="R92" s="584"/>
    </row>
    <row r="93" spans="1:20" ht="11.25" customHeight="1">
      <c r="A93" s="12"/>
      <c r="B93" s="855" t="s">
        <v>1151</v>
      </c>
      <c r="C93" s="855"/>
      <c r="D93" s="639">
        <v>808316.95506399998</v>
      </c>
      <c r="E93" s="639">
        <v>122018.907833</v>
      </c>
      <c r="F93" s="856">
        <v>100</v>
      </c>
      <c r="G93" s="639">
        <v>930335.86289800005</v>
      </c>
      <c r="H93" s="856">
        <v>1.2</v>
      </c>
      <c r="I93" s="639">
        <v>403173</v>
      </c>
      <c r="J93" s="856">
        <v>20</v>
      </c>
      <c r="K93" s="856">
        <v>4.8570000000000002</v>
      </c>
      <c r="L93" s="639">
        <v>202517.41871999999</v>
      </c>
      <c r="M93" s="856">
        <v>21.768205096292601</v>
      </c>
      <c r="N93" s="639">
        <v>1719.0032920000001</v>
      </c>
      <c r="O93" s="639">
        <v>-132.03312099999999</v>
      </c>
      <c r="P93" s="3"/>
      <c r="S93" s="584"/>
      <c r="T93" s="584"/>
    </row>
    <row r="94" spans="1:20" ht="15" customHeight="1">
      <c r="A94" s="12"/>
      <c r="B94" s="952" t="s">
        <v>1152</v>
      </c>
      <c r="C94" s="41"/>
      <c r="D94" s="37"/>
      <c r="E94" s="37"/>
      <c r="F94" s="571"/>
      <c r="G94" s="571"/>
      <c r="H94" s="964"/>
      <c r="I94" s="658"/>
      <c r="J94" s="966"/>
      <c r="K94" s="1027"/>
      <c r="L94" s="571"/>
      <c r="M94" s="658"/>
      <c r="N94" s="571"/>
      <c r="O94" s="73"/>
      <c r="P94" s="3"/>
    </row>
    <row r="95" spans="1:20" ht="11.25" customHeight="1">
      <c r="A95" s="12"/>
      <c r="B95" s="222"/>
      <c r="C95" s="222" t="s">
        <v>1128</v>
      </c>
      <c r="D95" s="100">
        <v>1723.240098</v>
      </c>
      <c r="E95" s="100">
        <v>143.78340900000001</v>
      </c>
      <c r="F95" s="327">
        <v>20</v>
      </c>
      <c r="G95" s="100">
        <v>1751.9967790000001</v>
      </c>
      <c r="H95" s="327">
        <v>0.1</v>
      </c>
      <c r="I95" s="100">
        <v>6666</v>
      </c>
      <c r="J95" s="327">
        <v>23</v>
      </c>
      <c r="K95" s="327">
        <v>3.3860000000000001</v>
      </c>
      <c r="L95" s="100">
        <v>118.304937</v>
      </c>
      <c r="M95" s="327">
        <v>6.7525773116732397</v>
      </c>
      <c r="N95" s="100">
        <v>0.47082099999999999</v>
      </c>
      <c r="O95" s="100"/>
      <c r="P95" s="3"/>
      <c r="Q95" s="508"/>
    </row>
    <row r="96" spans="1:20" ht="11.25" customHeight="1">
      <c r="A96" s="12"/>
      <c r="B96" s="222"/>
      <c r="C96" s="222" t="s">
        <v>1129</v>
      </c>
      <c r="D96" s="100"/>
      <c r="E96" s="100"/>
      <c r="F96" s="327"/>
      <c r="G96" s="100"/>
      <c r="H96" s="327"/>
      <c r="I96" s="100"/>
      <c r="J96" s="327"/>
      <c r="K96" s="327"/>
      <c r="L96" s="100"/>
      <c r="M96" s="327"/>
      <c r="N96" s="100"/>
      <c r="O96" s="100"/>
      <c r="P96" s="3"/>
      <c r="Q96" s="508"/>
    </row>
    <row r="97" spans="1:17" ht="11.25" customHeight="1">
      <c r="A97" s="12"/>
      <c r="B97" s="222"/>
      <c r="C97" s="222" t="s">
        <v>1130</v>
      </c>
      <c r="D97" s="100">
        <v>1723.240098</v>
      </c>
      <c r="E97" s="100">
        <v>143.78340900000001</v>
      </c>
      <c r="F97" s="327">
        <v>20</v>
      </c>
      <c r="G97" s="100">
        <v>1751.9967790000001</v>
      </c>
      <c r="H97" s="327">
        <v>0.1</v>
      </c>
      <c r="I97" s="100">
        <v>6666</v>
      </c>
      <c r="J97" s="327">
        <v>23</v>
      </c>
      <c r="K97" s="327">
        <v>3.3860000000000001</v>
      </c>
      <c r="L97" s="100">
        <v>118.304937</v>
      </c>
      <c r="M97" s="327">
        <v>6.7525773116732397</v>
      </c>
      <c r="N97" s="100">
        <v>0.47082099999999999</v>
      </c>
      <c r="O97" s="100"/>
      <c r="P97" s="3"/>
      <c r="Q97" s="508"/>
    </row>
    <row r="98" spans="1:17" ht="11.25" customHeight="1">
      <c r="A98" s="12"/>
      <c r="B98" s="222"/>
      <c r="C98" s="222" t="s">
        <v>1131</v>
      </c>
      <c r="D98" s="100">
        <v>8637.6750250000005</v>
      </c>
      <c r="E98" s="100">
        <v>35030.102126999998</v>
      </c>
      <c r="F98" s="327">
        <v>64.599999999999994</v>
      </c>
      <c r="G98" s="100">
        <v>31271.384577000001</v>
      </c>
      <c r="H98" s="327">
        <v>0.2</v>
      </c>
      <c r="I98" s="100">
        <v>869512</v>
      </c>
      <c r="J98" s="327">
        <v>34.700000000000003</v>
      </c>
      <c r="K98" s="327">
        <v>1.1839999999999999</v>
      </c>
      <c r="L98" s="100">
        <v>4273.3443340000003</v>
      </c>
      <c r="M98" s="327">
        <v>13.665350581064599</v>
      </c>
      <c r="N98" s="100">
        <v>19.147987000000001</v>
      </c>
      <c r="O98" s="100"/>
      <c r="P98" s="3"/>
      <c r="Q98" s="508"/>
    </row>
    <row r="99" spans="1:17" ht="11.25" customHeight="1">
      <c r="A99" s="12"/>
      <c r="B99" s="222"/>
      <c r="C99" s="222" t="s">
        <v>1132</v>
      </c>
      <c r="D99" s="100">
        <v>6383.6425639999998</v>
      </c>
      <c r="E99" s="100">
        <v>1414.753819</v>
      </c>
      <c r="F99" s="327">
        <v>63.9</v>
      </c>
      <c r="G99" s="100">
        <v>7288.1442790000001</v>
      </c>
      <c r="H99" s="327">
        <v>0.4</v>
      </c>
      <c r="I99" s="100">
        <v>71971</v>
      </c>
      <c r="J99" s="327">
        <v>32.1</v>
      </c>
      <c r="K99" s="327">
        <v>2.4209999999999998</v>
      </c>
      <c r="L99" s="100">
        <v>1486.5890770000001</v>
      </c>
      <c r="M99" s="327">
        <v>20.397360701042199</v>
      </c>
      <c r="N99" s="100">
        <v>8.6445570000000007</v>
      </c>
      <c r="O99" s="100"/>
      <c r="P99" s="3"/>
      <c r="Q99" s="508"/>
    </row>
    <row r="100" spans="1:17" ht="11.25" customHeight="1">
      <c r="A100" s="12"/>
      <c r="B100" s="222"/>
      <c r="C100" s="222" t="s">
        <v>1133</v>
      </c>
      <c r="D100" s="100">
        <v>3756.85457</v>
      </c>
      <c r="E100" s="100">
        <v>486.677775</v>
      </c>
      <c r="F100" s="327">
        <v>61.4</v>
      </c>
      <c r="G100" s="100">
        <v>4055.791682</v>
      </c>
      <c r="H100" s="327">
        <v>0.6</v>
      </c>
      <c r="I100" s="100">
        <v>29242</v>
      </c>
      <c r="J100" s="327">
        <v>30.3</v>
      </c>
      <c r="K100" s="327">
        <v>2.7010000000000001</v>
      </c>
      <c r="L100" s="100">
        <v>1051.7367099999999</v>
      </c>
      <c r="M100" s="327">
        <v>25.931724123497499</v>
      </c>
      <c r="N100" s="100">
        <v>7.6255110000000004</v>
      </c>
      <c r="O100" s="100"/>
      <c r="P100" s="3"/>
      <c r="Q100" s="508"/>
    </row>
    <row r="101" spans="1:17" ht="11.25" customHeight="1">
      <c r="A101" s="12"/>
      <c r="B101" s="222"/>
      <c r="C101" s="222" t="s">
        <v>1134</v>
      </c>
      <c r="D101" s="100">
        <v>11002.887175</v>
      </c>
      <c r="E101" s="100">
        <v>949.76437599999997</v>
      </c>
      <c r="F101" s="327">
        <v>48.4</v>
      </c>
      <c r="G101" s="100">
        <v>11462.799395</v>
      </c>
      <c r="H101" s="327">
        <v>1.4</v>
      </c>
      <c r="I101" s="100">
        <v>62957</v>
      </c>
      <c r="J101" s="327">
        <v>28.5</v>
      </c>
      <c r="K101" s="327">
        <v>2.9750000000000001</v>
      </c>
      <c r="L101" s="100">
        <v>3931.414319</v>
      </c>
      <c r="M101" s="327">
        <v>34.2971571212775</v>
      </c>
      <c r="N101" s="100">
        <v>46.531688000000003</v>
      </c>
      <c r="O101" s="100"/>
      <c r="P101" s="3"/>
      <c r="Q101" s="508"/>
    </row>
    <row r="102" spans="1:17" ht="11.25" customHeight="1">
      <c r="A102" s="12"/>
      <c r="B102" s="222"/>
      <c r="C102" s="222" t="s">
        <v>1135</v>
      </c>
      <c r="D102" s="100">
        <v>7949.9677110000002</v>
      </c>
      <c r="E102" s="100">
        <v>823.24728100000004</v>
      </c>
      <c r="F102" s="327">
        <v>52.8</v>
      </c>
      <c r="G102" s="100">
        <v>8384.5765119999996</v>
      </c>
      <c r="H102" s="327">
        <v>1.2</v>
      </c>
      <c r="I102" s="100">
        <v>51504</v>
      </c>
      <c r="J102" s="327">
        <v>28.9</v>
      </c>
      <c r="K102" s="327">
        <v>2.9079999999999999</v>
      </c>
      <c r="L102" s="100">
        <v>2764.6069149999998</v>
      </c>
      <c r="M102" s="327">
        <v>32.9725289171528</v>
      </c>
      <c r="N102" s="100">
        <v>28.773716</v>
      </c>
      <c r="O102" s="100"/>
      <c r="P102" s="3"/>
      <c r="Q102" s="508"/>
    </row>
    <row r="103" spans="1:17" ht="11.25" customHeight="1">
      <c r="A103" s="12"/>
      <c r="B103" s="222"/>
      <c r="C103" s="222" t="s">
        <v>1136</v>
      </c>
      <c r="D103" s="100">
        <v>3052.9194640000001</v>
      </c>
      <c r="E103" s="100">
        <v>126.517095</v>
      </c>
      <c r="F103" s="327">
        <v>20</v>
      </c>
      <c r="G103" s="100">
        <v>3078.2228829999999</v>
      </c>
      <c r="H103" s="327">
        <v>2.1</v>
      </c>
      <c r="I103" s="100">
        <v>11453</v>
      </c>
      <c r="J103" s="327">
        <v>27.5</v>
      </c>
      <c r="K103" s="327">
        <v>3.1579999999999999</v>
      </c>
      <c r="L103" s="100">
        <v>1166.8074039999999</v>
      </c>
      <c r="M103" s="327">
        <v>37.905228060121601</v>
      </c>
      <c r="N103" s="100">
        <v>17.757971999999999</v>
      </c>
      <c r="O103" s="100"/>
      <c r="P103" s="3"/>
      <c r="Q103" s="508"/>
    </row>
    <row r="104" spans="1:17" ht="11.25" customHeight="1">
      <c r="A104" s="12"/>
      <c r="B104" s="222"/>
      <c r="C104" s="222" t="s">
        <v>1137</v>
      </c>
      <c r="D104" s="100">
        <v>7524.233741</v>
      </c>
      <c r="E104" s="100">
        <v>1274.967731</v>
      </c>
      <c r="F104" s="327">
        <v>53.8</v>
      </c>
      <c r="G104" s="100">
        <v>8209.7405249999993</v>
      </c>
      <c r="H104" s="327">
        <v>4.3</v>
      </c>
      <c r="I104" s="100">
        <v>69991</v>
      </c>
      <c r="J104" s="327">
        <v>32.799999999999997</v>
      </c>
      <c r="K104" s="327">
        <v>2.8140000000000001</v>
      </c>
      <c r="L104" s="100">
        <v>4127.6215860000002</v>
      </c>
      <c r="M104" s="327">
        <v>50.277125975305999</v>
      </c>
      <c r="N104" s="100">
        <v>118.17136000000001</v>
      </c>
      <c r="O104" s="100"/>
      <c r="P104" s="3"/>
      <c r="Q104" s="508"/>
    </row>
    <row r="105" spans="1:17" ht="11.25" customHeight="1">
      <c r="A105" s="12"/>
      <c r="B105" s="222"/>
      <c r="C105" s="222" t="s">
        <v>1138</v>
      </c>
      <c r="D105" s="100">
        <v>5299.4485930000001</v>
      </c>
      <c r="E105" s="100">
        <v>974.48331800000005</v>
      </c>
      <c r="F105" s="327">
        <v>55</v>
      </c>
      <c r="G105" s="100">
        <v>5835.175467</v>
      </c>
      <c r="H105" s="327">
        <v>3.4</v>
      </c>
      <c r="I105" s="100">
        <v>48303</v>
      </c>
      <c r="J105" s="327">
        <v>31.9</v>
      </c>
      <c r="K105" s="327">
        <v>2.8519999999999999</v>
      </c>
      <c r="L105" s="100">
        <v>2778.6744130000002</v>
      </c>
      <c r="M105" s="327">
        <v>47.619380577574702</v>
      </c>
      <c r="N105" s="100">
        <v>63.290830999999997</v>
      </c>
      <c r="O105" s="100"/>
      <c r="P105" s="3"/>
      <c r="Q105" s="508"/>
    </row>
    <row r="106" spans="1:17" ht="11.25" customHeight="1">
      <c r="A106" s="12"/>
      <c r="B106" s="222"/>
      <c r="C106" s="222" t="s">
        <v>1139</v>
      </c>
      <c r="D106" s="100">
        <v>2224.7851479999999</v>
      </c>
      <c r="E106" s="100">
        <v>300.48441300000002</v>
      </c>
      <c r="F106" s="327">
        <v>49.8</v>
      </c>
      <c r="G106" s="100">
        <v>2374.5650580000001</v>
      </c>
      <c r="H106" s="327">
        <v>6.6</v>
      </c>
      <c r="I106" s="100">
        <v>21688</v>
      </c>
      <c r="J106" s="327">
        <v>35.1</v>
      </c>
      <c r="K106" s="327">
        <v>2.72</v>
      </c>
      <c r="L106" s="100">
        <v>1348.947173</v>
      </c>
      <c r="M106" s="327">
        <v>56.8081791844509</v>
      </c>
      <c r="N106" s="100">
        <v>54.880529000000003</v>
      </c>
      <c r="O106" s="100"/>
      <c r="P106" s="3"/>
      <c r="Q106" s="508"/>
    </row>
    <row r="107" spans="1:17" ht="11.25" customHeight="1">
      <c r="A107" s="12"/>
      <c r="B107" s="222"/>
      <c r="C107" s="222" t="s">
        <v>1140</v>
      </c>
      <c r="D107" s="100">
        <v>889.65092300000003</v>
      </c>
      <c r="E107" s="100">
        <v>137.39783199999999</v>
      </c>
      <c r="F107" s="327">
        <v>67.400000000000006</v>
      </c>
      <c r="G107" s="100">
        <v>982.31169499999999</v>
      </c>
      <c r="H107" s="327">
        <v>16.5</v>
      </c>
      <c r="I107" s="100">
        <v>11702</v>
      </c>
      <c r="J107" s="327">
        <v>38.9</v>
      </c>
      <c r="K107" s="327">
        <v>2.036</v>
      </c>
      <c r="L107" s="100">
        <v>830.35092299999997</v>
      </c>
      <c r="M107" s="327">
        <v>84.530289848580097</v>
      </c>
      <c r="N107" s="100">
        <v>63.902416000000002</v>
      </c>
      <c r="O107" s="100"/>
      <c r="P107" s="3"/>
      <c r="Q107" s="508"/>
    </row>
    <row r="108" spans="1:17" ht="11.25" customHeight="1">
      <c r="A108" s="12"/>
      <c r="B108" s="222"/>
      <c r="C108" s="222" t="s">
        <v>1141</v>
      </c>
      <c r="D108" s="100">
        <v>811.53543300000001</v>
      </c>
      <c r="E108" s="100">
        <v>133.158581</v>
      </c>
      <c r="F108" s="327">
        <v>69</v>
      </c>
      <c r="G108" s="100">
        <v>903.34835399999997</v>
      </c>
      <c r="H108" s="327">
        <v>15.7</v>
      </c>
      <c r="I108" s="100">
        <v>11302</v>
      </c>
      <c r="J108" s="327">
        <v>39.299999999999997</v>
      </c>
      <c r="K108" s="327">
        <v>1.974</v>
      </c>
      <c r="L108" s="100">
        <v>762.41562299999998</v>
      </c>
      <c r="M108" s="327">
        <v>84.398850080818306</v>
      </c>
      <c r="N108" s="100">
        <v>57.183993000000001</v>
      </c>
      <c r="O108" s="100"/>
      <c r="P108" s="3"/>
      <c r="Q108" s="508"/>
    </row>
    <row r="109" spans="1:17" ht="11.25" customHeight="1">
      <c r="A109" s="12"/>
      <c r="B109" s="222"/>
      <c r="C109" s="222" t="s">
        <v>1142</v>
      </c>
      <c r="D109" s="100">
        <v>67.574162999999999</v>
      </c>
      <c r="E109" s="100">
        <v>3.8504710000000002</v>
      </c>
      <c r="F109" s="327">
        <v>20</v>
      </c>
      <c r="G109" s="100">
        <v>68.344257999999996</v>
      </c>
      <c r="H109" s="327">
        <v>23.6</v>
      </c>
      <c r="I109" s="100">
        <v>345</v>
      </c>
      <c r="J109" s="327">
        <v>33.799999999999997</v>
      </c>
      <c r="K109" s="327">
        <v>2.7589999999999999</v>
      </c>
      <c r="L109" s="100">
        <v>57.917088</v>
      </c>
      <c r="M109" s="327">
        <v>84.743165987697196</v>
      </c>
      <c r="N109" s="100">
        <v>5.4517090000000001</v>
      </c>
      <c r="O109" s="100"/>
      <c r="P109" s="3"/>
      <c r="Q109" s="508"/>
    </row>
    <row r="110" spans="1:17" ht="11.25" customHeight="1">
      <c r="A110" s="12"/>
      <c r="B110" s="222"/>
      <c r="C110" s="222" t="s">
        <v>1143</v>
      </c>
      <c r="D110" s="100">
        <v>10.541327000000001</v>
      </c>
      <c r="E110" s="100">
        <v>0.38878000000000001</v>
      </c>
      <c r="F110" s="327">
        <v>20</v>
      </c>
      <c r="G110" s="100">
        <v>10.619083</v>
      </c>
      <c r="H110" s="327">
        <v>35</v>
      </c>
      <c r="I110" s="100">
        <v>55</v>
      </c>
      <c r="J110" s="327">
        <v>34</v>
      </c>
      <c r="K110" s="327">
        <v>2.6560000000000001</v>
      </c>
      <c r="L110" s="100">
        <v>10.018212</v>
      </c>
      <c r="M110" s="327">
        <v>94.341592395501607</v>
      </c>
      <c r="N110" s="100">
        <v>1.2667139999999999</v>
      </c>
      <c r="O110" s="100"/>
      <c r="P110" s="3"/>
      <c r="Q110" s="508"/>
    </row>
    <row r="111" spans="1:17" ht="11.25" customHeight="1">
      <c r="A111" s="12"/>
      <c r="B111" s="222"/>
      <c r="C111" s="222" t="s">
        <v>1144</v>
      </c>
      <c r="D111" s="100">
        <v>1337.5815110000001</v>
      </c>
      <c r="E111" s="100">
        <v>191.23051699999999</v>
      </c>
      <c r="F111" s="327">
        <v>77.400000000000006</v>
      </c>
      <c r="G111" s="100">
        <v>1485.60259</v>
      </c>
      <c r="H111" s="327">
        <v>100</v>
      </c>
      <c r="I111" s="100">
        <v>13390</v>
      </c>
      <c r="J111" s="327">
        <v>36.799999999999997</v>
      </c>
      <c r="K111" s="327">
        <v>2.0859999999999999</v>
      </c>
      <c r="L111" s="100">
        <v>4975.1757939999998</v>
      </c>
      <c r="M111" s="327">
        <v>334.89277869392998</v>
      </c>
      <c r="N111" s="100">
        <v>156.23746</v>
      </c>
      <c r="O111" s="100">
        <v>-156.23746</v>
      </c>
      <c r="P111" s="3"/>
      <c r="Q111" s="508"/>
    </row>
    <row r="112" spans="1:17" ht="11.25" customHeight="1">
      <c r="A112" s="12"/>
      <c r="B112" s="855" t="s">
        <v>1153</v>
      </c>
      <c r="C112" s="855"/>
      <c r="D112" s="639">
        <v>41255.765607000001</v>
      </c>
      <c r="E112" s="639">
        <v>39628.677585999998</v>
      </c>
      <c r="F112" s="856">
        <v>63.721545744122899</v>
      </c>
      <c r="G112" s="639">
        <v>66507.771521999995</v>
      </c>
      <c r="H112" s="856">
        <v>3.4</v>
      </c>
      <c r="I112" s="639">
        <v>1135431</v>
      </c>
      <c r="J112" s="856">
        <v>32.6</v>
      </c>
      <c r="K112" s="856">
        <v>2.0129999999999999</v>
      </c>
      <c r="L112" s="639">
        <v>20794.537680000001</v>
      </c>
      <c r="M112" s="856">
        <v>31.266327534552001</v>
      </c>
      <c r="N112" s="639">
        <v>420.73180000000002</v>
      </c>
      <c r="O112" s="639">
        <v>-156.23746</v>
      </c>
      <c r="P112" s="3"/>
    </row>
    <row r="113" spans="1:18" ht="11.25" customHeight="1">
      <c r="A113" s="12"/>
      <c r="B113" s="1298" t="s">
        <v>1154</v>
      </c>
      <c r="C113" s="1298"/>
      <c r="D113" s="660">
        <v>1602916.637632</v>
      </c>
      <c r="E113" s="660">
        <v>637670.45232599997</v>
      </c>
      <c r="F113" s="1297">
        <v>60.512393988009997</v>
      </c>
      <c r="G113" s="660">
        <v>1988786.294089</v>
      </c>
      <c r="H113" s="1297">
        <v>2.1</v>
      </c>
      <c r="I113" s="660">
        <v>1595723</v>
      </c>
      <c r="J113" s="1297">
        <v>22.9</v>
      </c>
      <c r="K113" s="1297">
        <v>3.4380000000000002</v>
      </c>
      <c r="L113" s="660">
        <v>621330.83682199998</v>
      </c>
      <c r="M113" s="1297">
        <v>31.241709512414602</v>
      </c>
      <c r="N113" s="660">
        <v>9866.144929</v>
      </c>
      <c r="O113" s="660">
        <v>-5306.0475299999998</v>
      </c>
      <c r="P113" s="3"/>
    </row>
    <row r="114" spans="1:18" ht="11.25" customHeight="1">
      <c r="A114" s="12"/>
      <c r="D114" s="584"/>
      <c r="E114" s="584"/>
      <c r="F114" s="584"/>
      <c r="G114" s="584"/>
      <c r="H114" s="584"/>
      <c r="I114" s="584"/>
      <c r="J114" s="584"/>
      <c r="K114" s="584"/>
      <c r="L114" s="584"/>
      <c r="M114" s="584"/>
      <c r="N114" s="584"/>
    </row>
    <row r="115" spans="1:18" ht="11.25" customHeight="1">
      <c r="A115" s="12"/>
      <c r="D115" s="584"/>
      <c r="E115" s="584"/>
      <c r="F115" s="584"/>
      <c r="G115" s="584"/>
      <c r="H115" s="584"/>
      <c r="I115" s="584"/>
      <c r="J115" s="584"/>
      <c r="K115" s="584"/>
      <c r="L115" s="584"/>
      <c r="M115" s="584"/>
      <c r="N115" s="584"/>
      <c r="O115" s="584"/>
    </row>
    <row r="116" spans="1:18" ht="11.25" customHeight="1">
      <c r="A116" s="12"/>
    </row>
    <row r="117" spans="1:18" ht="11.25" customHeight="1">
      <c r="A117" s="12"/>
      <c r="B117" s="55"/>
    </row>
    <row r="118" spans="1:18" ht="11.25" customHeight="1">
      <c r="C118" s="406"/>
      <c r="D118" s="193"/>
      <c r="E118" s="193"/>
      <c r="F118" s="193"/>
      <c r="G118" s="193"/>
      <c r="H118" s="193"/>
      <c r="I118" s="193"/>
      <c r="J118" s="193"/>
      <c r="K118" s="193"/>
      <c r="L118" s="193"/>
      <c r="M118" s="193"/>
      <c r="N118" s="193"/>
      <c r="O118" s="3"/>
      <c r="P118" s="3"/>
    </row>
    <row r="119" spans="1:18" ht="11.25" customHeight="1">
      <c r="A119" s="16"/>
      <c r="B119" s="2167" t="s">
        <v>316</v>
      </c>
      <c r="C119" s="2168"/>
      <c r="D119" s="1245" t="s">
        <v>323</v>
      </c>
      <c r="E119" s="1245" t="s">
        <v>325</v>
      </c>
      <c r="F119" s="1245" t="s">
        <v>327</v>
      </c>
      <c r="G119" s="1421" t="s">
        <v>332</v>
      </c>
      <c r="H119" s="1245" t="s">
        <v>339</v>
      </c>
      <c r="I119" s="1245" t="s">
        <v>341</v>
      </c>
      <c r="J119" s="1245" t="s">
        <v>346</v>
      </c>
      <c r="K119" s="1245" t="s">
        <v>352</v>
      </c>
      <c r="L119" s="1245" t="s">
        <v>375</v>
      </c>
      <c r="M119" s="1245" t="s">
        <v>399</v>
      </c>
      <c r="N119" s="1245" t="s">
        <v>916</v>
      </c>
      <c r="O119" s="1245" t="s">
        <v>1017</v>
      </c>
      <c r="P119" s="3"/>
    </row>
    <row r="120" spans="1:18" ht="11.25" customHeight="1">
      <c r="A120" s="16"/>
      <c r="B120" s="267" t="s">
        <v>1098</v>
      </c>
      <c r="C120" s="441"/>
      <c r="F120" s="70"/>
      <c r="G120" s="70"/>
      <c r="I120" s="70"/>
      <c r="K120" s="281" t="s">
        <v>1099</v>
      </c>
      <c r="L120" s="281" t="s">
        <v>1100</v>
      </c>
      <c r="M120" s="281" t="s">
        <v>1101</v>
      </c>
      <c r="N120" s="70"/>
      <c r="O120" s="70"/>
      <c r="P120" s="3"/>
    </row>
    <row r="121" spans="1:18" ht="11.25" customHeight="1">
      <c r="A121" s="16"/>
      <c r="B121" s="441"/>
      <c r="C121" s="441"/>
      <c r="E121" s="281" t="s">
        <v>1102</v>
      </c>
      <c r="H121" s="281" t="s">
        <v>1099</v>
      </c>
      <c r="I121" s="70"/>
      <c r="J121" s="281" t="s">
        <v>1099</v>
      </c>
      <c r="K121" s="281" t="s">
        <v>1103</v>
      </c>
      <c r="L121" s="281" t="s">
        <v>1104</v>
      </c>
      <c r="M121" s="281" t="s">
        <v>1103</v>
      </c>
      <c r="N121" s="70"/>
      <c r="O121" s="70"/>
      <c r="P121" s="3"/>
    </row>
    <row r="122" spans="1:18" ht="11.25" customHeight="1">
      <c r="A122" s="16"/>
      <c r="B122" s="441"/>
      <c r="C122" s="441"/>
      <c r="D122" s="281" t="s">
        <v>1105</v>
      </c>
      <c r="E122" s="281" t="s">
        <v>1106</v>
      </c>
      <c r="F122" s="281" t="s">
        <v>1099</v>
      </c>
      <c r="G122" s="281" t="s">
        <v>1099</v>
      </c>
      <c r="H122" s="281" t="s">
        <v>1103</v>
      </c>
      <c r="J122" s="281" t="s">
        <v>1103</v>
      </c>
      <c r="K122" s="281" t="s">
        <v>1107</v>
      </c>
      <c r="L122" s="281" t="s">
        <v>1108</v>
      </c>
      <c r="M122" s="281" t="s">
        <v>1109</v>
      </c>
      <c r="N122" s="70"/>
      <c r="O122" s="281" t="s">
        <v>1110</v>
      </c>
      <c r="P122" s="3"/>
    </row>
    <row r="123" spans="1:18" ht="11.25" customHeight="1">
      <c r="A123" s="16"/>
      <c r="B123" s="411"/>
      <c r="C123" s="29"/>
      <c r="D123" s="281" t="s">
        <v>1106</v>
      </c>
      <c r="E123" s="281" t="s">
        <v>892</v>
      </c>
      <c r="F123" s="281" t="s">
        <v>1103</v>
      </c>
      <c r="G123" s="281" t="s">
        <v>1111</v>
      </c>
      <c r="H123" s="281" t="s">
        <v>1112</v>
      </c>
      <c r="I123" s="281" t="s">
        <v>1113</v>
      </c>
      <c r="J123" s="281" t="s">
        <v>1114</v>
      </c>
      <c r="K123" s="281" t="s">
        <v>1044</v>
      </c>
      <c r="L123" s="281" t="s">
        <v>1115</v>
      </c>
      <c r="M123" s="281" t="s">
        <v>636</v>
      </c>
      <c r="N123" s="281" t="s">
        <v>1116</v>
      </c>
      <c r="O123" s="281" t="s">
        <v>1117</v>
      </c>
      <c r="P123" s="3"/>
    </row>
    <row r="124" spans="1:18" ht="11.25" customHeight="1">
      <c r="A124" s="27"/>
      <c r="B124" s="461" t="s">
        <v>315</v>
      </c>
      <c r="C124" s="267" t="s">
        <v>1118</v>
      </c>
      <c r="D124" s="281" t="s">
        <v>892</v>
      </c>
      <c r="E124" s="281" t="s">
        <v>1119</v>
      </c>
      <c r="F124" s="281" t="s">
        <v>1120</v>
      </c>
      <c r="G124" s="281" t="s">
        <v>1121</v>
      </c>
      <c r="H124" s="281" t="s">
        <v>1122</v>
      </c>
      <c r="I124" s="281" t="s">
        <v>1123</v>
      </c>
      <c r="J124" s="281" t="s">
        <v>1122</v>
      </c>
      <c r="K124" s="281" t="s">
        <v>1124</v>
      </c>
      <c r="L124" s="281" t="s">
        <v>1125</v>
      </c>
      <c r="M124" s="281" t="s">
        <v>1122</v>
      </c>
      <c r="N124" s="281" t="s">
        <v>636</v>
      </c>
      <c r="O124" s="281" t="s">
        <v>1126</v>
      </c>
      <c r="P124" s="3"/>
    </row>
    <row r="125" spans="1:18" ht="15" customHeight="1">
      <c r="A125" s="12"/>
      <c r="B125" s="1026" t="s">
        <v>1127</v>
      </c>
      <c r="C125" s="542"/>
      <c r="D125" s="535"/>
      <c r="E125" s="535"/>
      <c r="F125" s="535"/>
      <c r="G125" s="535"/>
      <c r="H125" s="543"/>
      <c r="I125" s="535"/>
      <c r="J125" s="535"/>
      <c r="K125" s="535"/>
      <c r="L125" s="535"/>
      <c r="M125" s="535"/>
      <c r="N125" s="535"/>
      <c r="O125" s="544"/>
      <c r="P125" s="3"/>
    </row>
    <row r="126" spans="1:18" ht="11.25" customHeight="1">
      <c r="A126" s="12"/>
      <c r="B126" s="222"/>
      <c r="C126" s="222" t="s">
        <v>1128</v>
      </c>
      <c r="D126" s="100">
        <v>1993.4570880000001</v>
      </c>
      <c r="E126" s="100">
        <v>535.24432100000001</v>
      </c>
      <c r="F126" s="327">
        <v>32.4</v>
      </c>
      <c r="G126" s="100">
        <v>2167.0431600000002</v>
      </c>
      <c r="H126" s="327"/>
      <c r="I126" s="100">
        <v>122</v>
      </c>
      <c r="J126" s="327">
        <v>24.9</v>
      </c>
      <c r="K126" s="220">
        <v>1.5</v>
      </c>
      <c r="L126" s="100">
        <v>123.344129</v>
      </c>
      <c r="M126" s="220">
        <v>5.6918169087135304</v>
      </c>
      <c r="N126" s="100">
        <v>0.21459500000000001</v>
      </c>
      <c r="O126" s="37"/>
      <c r="P126" s="3"/>
      <c r="R126" s="574"/>
    </row>
    <row r="127" spans="1:18" ht="11.25" customHeight="1">
      <c r="A127" s="12"/>
      <c r="B127" s="222"/>
      <c r="C127" s="222" t="s">
        <v>1129</v>
      </c>
      <c r="D127" s="100">
        <v>1871.1580140000001</v>
      </c>
      <c r="E127" s="100">
        <v>427.28701999999998</v>
      </c>
      <c r="F127" s="327">
        <v>32.5</v>
      </c>
      <c r="G127" s="100">
        <v>2009.9187059999999</v>
      </c>
      <c r="H127" s="327"/>
      <c r="I127" s="100">
        <v>76</v>
      </c>
      <c r="J127" s="327">
        <v>24.9</v>
      </c>
      <c r="K127" s="220">
        <v>1.44</v>
      </c>
      <c r="L127" s="100">
        <v>97.088178999999997</v>
      </c>
      <c r="M127" s="220">
        <v>4.8304530282828297</v>
      </c>
      <c r="N127" s="100">
        <v>0.16223899999999999</v>
      </c>
      <c r="O127" s="37"/>
      <c r="P127" s="3"/>
      <c r="R127" s="574"/>
    </row>
    <row r="128" spans="1:18" ht="11.25" customHeight="1">
      <c r="A128" s="12"/>
      <c r="B128" s="222"/>
      <c r="C128" s="222" t="s">
        <v>1130</v>
      </c>
      <c r="D128" s="100">
        <v>122.299074</v>
      </c>
      <c r="E128" s="100">
        <v>107.957301</v>
      </c>
      <c r="F128" s="327">
        <v>32.299999999999997</v>
      </c>
      <c r="G128" s="100">
        <v>157.12445399999999</v>
      </c>
      <c r="H128" s="327">
        <v>0.1</v>
      </c>
      <c r="I128" s="100">
        <v>46</v>
      </c>
      <c r="J128" s="327">
        <v>24.6</v>
      </c>
      <c r="K128" s="220">
        <v>2.2669999999999999</v>
      </c>
      <c r="L128" s="100">
        <v>26.255949999999999</v>
      </c>
      <c r="M128" s="220">
        <v>16.710288775291499</v>
      </c>
      <c r="N128" s="100">
        <v>5.2356E-2</v>
      </c>
      <c r="O128" s="37"/>
      <c r="R128" s="574"/>
    </row>
    <row r="129" spans="1:19" ht="11.25" customHeight="1">
      <c r="A129" s="12"/>
      <c r="B129" s="222"/>
      <c r="C129" s="222" t="s">
        <v>1131</v>
      </c>
      <c r="D129" s="100">
        <v>1743.0670009999999</v>
      </c>
      <c r="E129" s="100">
        <v>792.68503699999997</v>
      </c>
      <c r="F129" s="327">
        <v>35.200000000000003</v>
      </c>
      <c r="G129" s="100">
        <v>2022.28565</v>
      </c>
      <c r="H129" s="327">
        <v>0.2</v>
      </c>
      <c r="I129" s="100">
        <v>296</v>
      </c>
      <c r="J129" s="327">
        <v>25.7</v>
      </c>
      <c r="K129" s="572">
        <v>1.611</v>
      </c>
      <c r="L129" s="100">
        <v>386.20462800000001</v>
      </c>
      <c r="M129" s="572">
        <v>19.097432056643399</v>
      </c>
      <c r="N129" s="100">
        <v>1.085699</v>
      </c>
      <c r="O129" s="37"/>
      <c r="R129" s="574"/>
    </row>
    <row r="130" spans="1:19" ht="11.25" customHeight="1">
      <c r="A130" s="12"/>
      <c r="B130" s="222"/>
      <c r="C130" s="222" t="s">
        <v>1132</v>
      </c>
      <c r="D130" s="100">
        <v>35924.655615000003</v>
      </c>
      <c r="E130" s="100">
        <v>6674.9108900000001</v>
      </c>
      <c r="F130" s="327">
        <v>40.6</v>
      </c>
      <c r="G130" s="100">
        <v>38631.954483000001</v>
      </c>
      <c r="H130" s="327">
        <v>0.4</v>
      </c>
      <c r="I130" s="100">
        <v>5569</v>
      </c>
      <c r="J130" s="327">
        <v>25.6</v>
      </c>
      <c r="K130" s="572">
        <v>2.2240000000000002</v>
      </c>
      <c r="L130" s="100">
        <v>10320.598333</v>
      </c>
      <c r="M130" s="572">
        <v>26.7151855791857</v>
      </c>
      <c r="N130" s="100">
        <v>39.009914999999999</v>
      </c>
      <c r="O130" s="37"/>
      <c r="R130" s="574"/>
    </row>
    <row r="131" spans="1:19" ht="11.25" customHeight="1">
      <c r="A131" s="12"/>
      <c r="B131" s="222"/>
      <c r="C131" s="222" t="s">
        <v>1133</v>
      </c>
      <c r="D131" s="100">
        <v>44342.080650000004</v>
      </c>
      <c r="E131" s="100">
        <v>8264.1314700000003</v>
      </c>
      <c r="F131" s="327">
        <v>47</v>
      </c>
      <c r="G131" s="100">
        <v>48223.940006999997</v>
      </c>
      <c r="H131" s="327">
        <v>0.6</v>
      </c>
      <c r="I131" s="100">
        <v>6471</v>
      </c>
      <c r="J131" s="327">
        <v>28.1</v>
      </c>
      <c r="K131" s="572">
        <v>1.992</v>
      </c>
      <c r="L131" s="100">
        <v>17823.711389</v>
      </c>
      <c r="M131" s="572">
        <v>36.960296870004399</v>
      </c>
      <c r="N131" s="100">
        <v>84.681067999999996</v>
      </c>
      <c r="O131" s="37"/>
      <c r="R131" s="574"/>
    </row>
    <row r="132" spans="1:19" ht="11.25" customHeight="1">
      <c r="A132" s="12"/>
      <c r="B132" s="222"/>
      <c r="C132" s="222" t="s">
        <v>1134</v>
      </c>
      <c r="D132" s="100">
        <v>65579.833727000005</v>
      </c>
      <c r="E132" s="100">
        <v>12438.812562999999</v>
      </c>
      <c r="F132" s="327">
        <v>45.1</v>
      </c>
      <c r="G132" s="100">
        <v>71187.990537000005</v>
      </c>
      <c r="H132" s="327">
        <v>1.3</v>
      </c>
      <c r="I132" s="100">
        <v>13553</v>
      </c>
      <c r="J132" s="327">
        <v>28</v>
      </c>
      <c r="K132" s="572">
        <v>2.1280000000000001</v>
      </c>
      <c r="L132" s="100">
        <v>34142.515646</v>
      </c>
      <c r="M132" s="572">
        <v>47.961061112203197</v>
      </c>
      <c r="N132" s="100">
        <v>260.56954999999999</v>
      </c>
      <c r="O132" s="37"/>
      <c r="R132" s="574"/>
    </row>
    <row r="133" spans="1:19" ht="11.25" customHeight="1">
      <c r="A133" s="12"/>
      <c r="B133" s="222"/>
      <c r="C133" s="222" t="s">
        <v>1135</v>
      </c>
      <c r="D133" s="100">
        <v>52605.077943999997</v>
      </c>
      <c r="E133" s="100">
        <v>10854.959666999999</v>
      </c>
      <c r="F133" s="327">
        <v>45</v>
      </c>
      <c r="G133" s="100">
        <v>57489.320154000001</v>
      </c>
      <c r="H133" s="327">
        <v>1.1000000000000001</v>
      </c>
      <c r="I133" s="100">
        <v>10374</v>
      </c>
      <c r="J133" s="327">
        <v>28.4</v>
      </c>
      <c r="K133" s="572">
        <v>2.0569999999999999</v>
      </c>
      <c r="L133" s="100">
        <v>26647.489291000002</v>
      </c>
      <c r="M133" s="572">
        <v>46.352068905351103</v>
      </c>
      <c r="N133" s="100">
        <v>185.39798500000001</v>
      </c>
      <c r="O133" s="37"/>
      <c r="R133" s="574"/>
    </row>
    <row r="134" spans="1:19" ht="11.25" customHeight="1">
      <c r="A134" s="12"/>
      <c r="B134" s="222"/>
      <c r="C134" s="222" t="s">
        <v>1136</v>
      </c>
      <c r="D134" s="100">
        <v>12974.755783000001</v>
      </c>
      <c r="E134" s="100">
        <v>1583.8528960000001</v>
      </c>
      <c r="F134" s="327">
        <v>45.7</v>
      </c>
      <c r="G134" s="100">
        <v>13698.670383000001</v>
      </c>
      <c r="H134" s="327">
        <v>2.1</v>
      </c>
      <c r="I134" s="100">
        <v>3179</v>
      </c>
      <c r="J134" s="327">
        <v>26.4</v>
      </c>
      <c r="K134" s="572">
        <v>2.427</v>
      </c>
      <c r="L134" s="100">
        <v>7495.026355</v>
      </c>
      <c r="M134" s="572">
        <v>54.713531645387299</v>
      </c>
      <c r="N134" s="100">
        <v>75.171565000000001</v>
      </c>
      <c r="O134" s="37"/>
      <c r="R134" s="574"/>
    </row>
    <row r="135" spans="1:19" ht="11.25" customHeight="1">
      <c r="A135" s="12"/>
      <c r="B135" s="222"/>
      <c r="C135" s="222" t="s">
        <v>1137</v>
      </c>
      <c r="D135" s="100">
        <v>26482.658038000001</v>
      </c>
      <c r="E135" s="100">
        <v>4068.8073920000002</v>
      </c>
      <c r="F135" s="327">
        <v>38.5</v>
      </c>
      <c r="G135" s="100">
        <v>28047.919093</v>
      </c>
      <c r="H135" s="327">
        <v>3.9</v>
      </c>
      <c r="I135" s="100">
        <v>8417</v>
      </c>
      <c r="J135" s="327">
        <v>27.1</v>
      </c>
      <c r="K135" s="572">
        <v>2.2879999999999998</v>
      </c>
      <c r="L135" s="100">
        <v>16762.429821000002</v>
      </c>
      <c r="M135" s="572">
        <v>59.763541692415401</v>
      </c>
      <c r="N135" s="100">
        <v>297.41249399999998</v>
      </c>
      <c r="O135" s="37"/>
      <c r="R135" s="574"/>
    </row>
    <row r="136" spans="1:19" ht="11.25" customHeight="1">
      <c r="A136" s="12"/>
      <c r="B136" s="222"/>
      <c r="C136" s="222" t="s">
        <v>1138</v>
      </c>
      <c r="D136" s="100">
        <v>21815.428604000001</v>
      </c>
      <c r="E136" s="100">
        <v>3466.7888419999999</v>
      </c>
      <c r="F136" s="327">
        <v>37.9</v>
      </c>
      <c r="G136" s="100">
        <v>23130.417001999998</v>
      </c>
      <c r="H136" s="327">
        <v>3.3</v>
      </c>
      <c r="I136" s="100">
        <v>5598</v>
      </c>
      <c r="J136" s="327">
        <v>26.8</v>
      </c>
      <c r="K136" s="572">
        <v>2.2669999999999999</v>
      </c>
      <c r="L136" s="100">
        <v>13213.916773999999</v>
      </c>
      <c r="M136" s="572">
        <v>57.127879591869998</v>
      </c>
      <c r="N136" s="100">
        <v>203.15671900000001</v>
      </c>
      <c r="O136" s="37"/>
      <c r="R136" s="574"/>
    </row>
    <row r="137" spans="1:19" ht="11.25" customHeight="1">
      <c r="A137" s="12"/>
      <c r="B137" s="222"/>
      <c r="C137" s="222" t="s">
        <v>1139</v>
      </c>
      <c r="D137" s="100">
        <v>4667.2294339999999</v>
      </c>
      <c r="E137" s="100">
        <v>602.01855</v>
      </c>
      <c r="F137" s="327">
        <v>41.6</v>
      </c>
      <c r="G137" s="100">
        <v>4917.5020910000003</v>
      </c>
      <c r="H137" s="327">
        <v>6.7</v>
      </c>
      <c r="I137" s="100">
        <v>2819</v>
      </c>
      <c r="J137" s="327">
        <v>28.6</v>
      </c>
      <c r="K137" s="572">
        <v>2.39</v>
      </c>
      <c r="L137" s="100">
        <v>3548.5130469999999</v>
      </c>
      <c r="M137" s="572">
        <v>72.160885370938203</v>
      </c>
      <c r="N137" s="100">
        <v>94.255775</v>
      </c>
      <c r="O137" s="37"/>
      <c r="R137" s="574"/>
    </row>
    <row r="138" spans="1:19" ht="11.25" customHeight="1">
      <c r="A138" s="12"/>
      <c r="B138" s="222"/>
      <c r="C138" s="222" t="s">
        <v>1140</v>
      </c>
      <c r="D138" s="100">
        <v>1867.11725</v>
      </c>
      <c r="E138" s="100">
        <v>202.578172</v>
      </c>
      <c r="F138" s="327">
        <v>36.4</v>
      </c>
      <c r="G138" s="100">
        <v>1940.8187459999999</v>
      </c>
      <c r="H138" s="327">
        <v>19.899999999999999</v>
      </c>
      <c r="I138" s="100">
        <v>2218</v>
      </c>
      <c r="J138" s="327">
        <v>31.3</v>
      </c>
      <c r="K138" s="572">
        <v>2.3889999999999998</v>
      </c>
      <c r="L138" s="100">
        <v>1980.012772</v>
      </c>
      <c r="M138" s="572">
        <v>102.019458338435</v>
      </c>
      <c r="N138" s="100">
        <v>120.562575</v>
      </c>
      <c r="O138" s="37"/>
      <c r="R138" s="574"/>
    </row>
    <row r="139" spans="1:19" ht="11.25" customHeight="1">
      <c r="A139" s="12"/>
      <c r="B139" s="222"/>
      <c r="C139" s="222" t="s">
        <v>1141</v>
      </c>
      <c r="D139" s="100">
        <v>1191.217427</v>
      </c>
      <c r="E139" s="100">
        <v>147.91550799999999</v>
      </c>
      <c r="F139" s="327">
        <v>36.200000000000003</v>
      </c>
      <c r="G139" s="100">
        <v>1244.7484480000001</v>
      </c>
      <c r="H139" s="327">
        <v>13.9</v>
      </c>
      <c r="I139" s="100">
        <v>1385</v>
      </c>
      <c r="J139" s="327">
        <v>31.5</v>
      </c>
      <c r="K139" s="572">
        <v>2.4700000000000002</v>
      </c>
      <c r="L139" s="100">
        <v>1206.488711</v>
      </c>
      <c r="M139" s="572">
        <v>96.926307716111296</v>
      </c>
      <c r="N139" s="100">
        <v>54.231949999999998</v>
      </c>
      <c r="O139" s="37"/>
      <c r="R139" s="574"/>
    </row>
    <row r="140" spans="1:19" ht="11.25" customHeight="1">
      <c r="A140" s="12"/>
      <c r="B140" s="222"/>
      <c r="C140" s="222" t="s">
        <v>1142</v>
      </c>
      <c r="D140" s="100">
        <v>319.95705600000002</v>
      </c>
      <c r="E140" s="100">
        <v>37.544665000000002</v>
      </c>
      <c r="F140" s="327">
        <v>35.299999999999997</v>
      </c>
      <c r="G140" s="100">
        <v>333.20869399999998</v>
      </c>
      <c r="H140" s="327">
        <v>24.1</v>
      </c>
      <c r="I140" s="100">
        <v>453</v>
      </c>
      <c r="J140" s="327">
        <v>30.9</v>
      </c>
      <c r="K140" s="572">
        <v>2.2400000000000002</v>
      </c>
      <c r="L140" s="100">
        <v>359.17786100000001</v>
      </c>
      <c r="M140" s="572">
        <v>107.793664291364</v>
      </c>
      <c r="N140" s="100">
        <v>24.740297000000002</v>
      </c>
      <c r="O140" s="37"/>
      <c r="R140" s="574"/>
    </row>
    <row r="141" spans="1:19" ht="11.25" customHeight="1">
      <c r="A141" s="12"/>
      <c r="B141" s="222"/>
      <c r="C141" s="222" t="s">
        <v>1143</v>
      </c>
      <c r="D141" s="100">
        <v>355.942767</v>
      </c>
      <c r="E141" s="100">
        <v>17.117999000000001</v>
      </c>
      <c r="F141" s="327">
        <v>40.4</v>
      </c>
      <c r="G141" s="100">
        <v>362.861604</v>
      </c>
      <c r="H141" s="327">
        <v>36.700000000000003</v>
      </c>
      <c r="I141" s="100">
        <v>380</v>
      </c>
      <c r="J141" s="327">
        <v>31.1</v>
      </c>
      <c r="K141" s="572">
        <v>2.2509999999999999</v>
      </c>
      <c r="L141" s="100">
        <v>414.34620000000001</v>
      </c>
      <c r="M141" s="572">
        <v>114.188493748708</v>
      </c>
      <c r="N141" s="100">
        <v>41.590328</v>
      </c>
      <c r="O141" s="37"/>
      <c r="R141" s="574"/>
    </row>
    <row r="142" spans="1:19" ht="11.25" customHeight="1">
      <c r="A142" s="12"/>
      <c r="B142" s="222"/>
      <c r="C142" s="222" t="s">
        <v>1144</v>
      </c>
      <c r="D142" s="100">
        <v>5434.2507949999999</v>
      </c>
      <c r="E142" s="100">
        <v>352.47634699999998</v>
      </c>
      <c r="F142" s="327">
        <v>49.2</v>
      </c>
      <c r="G142" s="100">
        <v>5607.6563150000002</v>
      </c>
      <c r="H142" s="327">
        <v>100</v>
      </c>
      <c r="I142" s="100">
        <v>1774</v>
      </c>
      <c r="J142" s="327">
        <v>32</v>
      </c>
      <c r="K142" s="572">
        <v>1.704</v>
      </c>
      <c r="L142" s="100">
        <v>10101.393765000001</v>
      </c>
      <c r="M142" s="572">
        <v>180.13575008118201</v>
      </c>
      <c r="N142" s="100">
        <v>1337.288597</v>
      </c>
      <c r="O142" s="1620">
        <v>-1337.288597</v>
      </c>
      <c r="R142" s="574"/>
    </row>
    <row r="143" spans="1:19" ht="11.25" customHeight="1">
      <c r="A143" s="12"/>
      <c r="B143" s="855" t="s">
        <v>1145</v>
      </c>
      <c r="C143" s="855"/>
      <c r="D143" s="639">
        <v>183367.12016399999</v>
      </c>
      <c r="E143" s="639">
        <v>33329.646192</v>
      </c>
      <c r="F143" s="856">
        <v>43.392263277219001</v>
      </c>
      <c r="G143" s="639">
        <v>197829.607991</v>
      </c>
      <c r="H143" s="856">
        <v>4.3</v>
      </c>
      <c r="I143" s="639">
        <v>38420</v>
      </c>
      <c r="J143" s="856">
        <v>27.5</v>
      </c>
      <c r="K143" s="857">
        <v>2.1150000000000002</v>
      </c>
      <c r="L143" s="639">
        <v>91640.210483000003</v>
      </c>
      <c r="M143" s="857">
        <v>46.322798398897397</v>
      </c>
      <c r="N143" s="639">
        <v>2140.8244930000001</v>
      </c>
      <c r="O143" s="639">
        <v>-1337.288597</v>
      </c>
      <c r="R143" s="574"/>
      <c r="S143" s="574"/>
    </row>
    <row r="144" spans="1:19" ht="15" customHeight="1">
      <c r="A144" s="12"/>
      <c r="B144" s="952" t="s">
        <v>1146</v>
      </c>
      <c r="C144" s="222"/>
      <c r="D144" s="37"/>
      <c r="E144" s="3"/>
      <c r="F144" s="3"/>
      <c r="G144" s="3"/>
      <c r="H144" s="964"/>
      <c r="I144" s="965"/>
      <c r="J144" s="966"/>
      <c r="K144" s="967"/>
      <c r="L144" s="3"/>
      <c r="M144" s="72"/>
      <c r="O144" s="2"/>
    </row>
    <row r="145" spans="1:15" ht="11.25" customHeight="1">
      <c r="A145" s="12"/>
      <c r="B145" s="222"/>
      <c r="C145" s="222" t="s">
        <v>1128</v>
      </c>
      <c r="D145" s="100">
        <v>52426.771073000004</v>
      </c>
      <c r="E145" s="100">
        <v>109545.788478</v>
      </c>
      <c r="F145" s="327">
        <v>48</v>
      </c>
      <c r="G145" s="100">
        <v>104967.77624000001</v>
      </c>
      <c r="H145" s="327">
        <v>0.1</v>
      </c>
      <c r="I145" s="100">
        <v>1515</v>
      </c>
      <c r="J145" s="327">
        <v>26.4</v>
      </c>
      <c r="K145" s="327">
        <v>2.274</v>
      </c>
      <c r="L145" s="100">
        <v>15916.486336</v>
      </c>
      <c r="M145" s="327">
        <v>15.1632118981051</v>
      </c>
      <c r="N145" s="100">
        <v>23.116271000000001</v>
      </c>
      <c r="O145" s="100"/>
    </row>
    <row r="146" spans="1:15" ht="11.25" customHeight="1">
      <c r="A146" s="12"/>
      <c r="B146" s="222"/>
      <c r="C146" s="222" t="s">
        <v>1129</v>
      </c>
      <c r="D146" s="100">
        <v>29843.742332000002</v>
      </c>
      <c r="E146" s="100">
        <v>62653.689745999996</v>
      </c>
      <c r="F146" s="327">
        <v>45</v>
      </c>
      <c r="G146" s="100">
        <v>58030.290845000003</v>
      </c>
      <c r="H146" s="327">
        <v>0.1</v>
      </c>
      <c r="I146" s="100">
        <v>260</v>
      </c>
      <c r="J146" s="327">
        <v>27.9</v>
      </c>
      <c r="K146" s="327">
        <v>2.1669999999999998</v>
      </c>
      <c r="L146" s="100">
        <v>6940.6769889999996</v>
      </c>
      <c r="M146" s="327">
        <v>11.9604380538755</v>
      </c>
      <c r="N146" s="100">
        <v>8.6466530000000006</v>
      </c>
      <c r="O146" s="100"/>
    </row>
    <row r="147" spans="1:15" ht="11.25" customHeight="1">
      <c r="A147" s="12"/>
      <c r="B147" s="222"/>
      <c r="C147" s="222" t="s">
        <v>1130</v>
      </c>
      <c r="D147" s="100">
        <v>22583.028740999998</v>
      </c>
      <c r="E147" s="100">
        <v>46892.098731999999</v>
      </c>
      <c r="F147" s="327">
        <v>51.9</v>
      </c>
      <c r="G147" s="100">
        <v>46937.485395000003</v>
      </c>
      <c r="H147" s="327">
        <v>0.1</v>
      </c>
      <c r="I147" s="100">
        <v>1255</v>
      </c>
      <c r="J147" s="327">
        <v>24.5</v>
      </c>
      <c r="K147" s="327">
        <v>2.407</v>
      </c>
      <c r="L147" s="100">
        <v>8975.8093470000003</v>
      </c>
      <c r="M147" s="327">
        <v>19.122902029080901</v>
      </c>
      <c r="N147" s="100">
        <v>14.469618000000001</v>
      </c>
      <c r="O147" s="100"/>
    </row>
    <row r="148" spans="1:15" ht="11.25" customHeight="1">
      <c r="A148" s="12"/>
      <c r="B148" s="222"/>
      <c r="C148" s="222" t="s">
        <v>1131</v>
      </c>
      <c r="D148" s="100">
        <v>30488.933464000002</v>
      </c>
      <c r="E148" s="100">
        <v>62240.888543000001</v>
      </c>
      <c r="F148" s="327">
        <v>48.7</v>
      </c>
      <c r="G148" s="100">
        <v>60792.765954000002</v>
      </c>
      <c r="H148" s="327">
        <v>0.2</v>
      </c>
      <c r="I148" s="100">
        <v>863</v>
      </c>
      <c r="J148" s="327">
        <v>23.7</v>
      </c>
      <c r="K148" s="327">
        <v>2.448</v>
      </c>
      <c r="L148" s="100">
        <v>13236.411629</v>
      </c>
      <c r="M148" s="327">
        <v>21.773004437757599</v>
      </c>
      <c r="N148" s="100">
        <v>27.495426999999999</v>
      </c>
      <c r="O148" s="100"/>
    </row>
    <row r="149" spans="1:15" ht="11.25" customHeight="1">
      <c r="A149" s="12"/>
      <c r="B149" s="222"/>
      <c r="C149" s="222" t="s">
        <v>1132</v>
      </c>
      <c r="D149" s="100">
        <v>101613.33911099999</v>
      </c>
      <c r="E149" s="100">
        <v>73450.860354999997</v>
      </c>
      <c r="F149" s="327">
        <v>49.8</v>
      </c>
      <c r="G149" s="100">
        <v>138208.92428400001</v>
      </c>
      <c r="H149" s="327">
        <v>0.4</v>
      </c>
      <c r="I149" s="100">
        <v>3069</v>
      </c>
      <c r="J149" s="327">
        <v>24</v>
      </c>
      <c r="K149" s="327">
        <v>2.347</v>
      </c>
      <c r="L149" s="100">
        <v>43247.383044000002</v>
      </c>
      <c r="M149" s="327">
        <v>31.2913100713617</v>
      </c>
      <c r="N149" s="100">
        <v>121.667306</v>
      </c>
      <c r="O149" s="100"/>
    </row>
    <row r="150" spans="1:15" ht="11.25" customHeight="1">
      <c r="A150" s="12"/>
      <c r="B150" s="222"/>
      <c r="C150" s="222" t="s">
        <v>1133</v>
      </c>
      <c r="D150" s="100">
        <v>106903.98551899999</v>
      </c>
      <c r="E150" s="100">
        <v>60828.050139999999</v>
      </c>
      <c r="F150" s="327">
        <v>39.9</v>
      </c>
      <c r="G150" s="100">
        <v>131188.533414</v>
      </c>
      <c r="H150" s="327">
        <v>0.6</v>
      </c>
      <c r="I150" s="100">
        <v>2480</v>
      </c>
      <c r="J150" s="327">
        <v>25.6</v>
      </c>
      <c r="K150" s="327">
        <v>2.0139999999999998</v>
      </c>
      <c r="L150" s="100">
        <v>51897.529489</v>
      </c>
      <c r="M150" s="327">
        <v>39.559501229595803</v>
      </c>
      <c r="N150" s="100">
        <v>213.040266</v>
      </c>
      <c r="O150" s="100"/>
    </row>
    <row r="151" spans="1:15" ht="11.25" customHeight="1">
      <c r="A151" s="12"/>
      <c r="B151" s="222"/>
      <c r="C151" s="222" t="s">
        <v>1134</v>
      </c>
      <c r="D151" s="100">
        <v>179825.584015</v>
      </c>
      <c r="E151" s="100">
        <v>96801.101127000002</v>
      </c>
      <c r="F151" s="327">
        <v>50.4</v>
      </c>
      <c r="G151" s="100">
        <v>228582.171225</v>
      </c>
      <c r="H151" s="327">
        <v>1.3</v>
      </c>
      <c r="I151" s="100">
        <v>6197</v>
      </c>
      <c r="J151" s="327">
        <v>24.1</v>
      </c>
      <c r="K151" s="327">
        <v>2.2839999999999998</v>
      </c>
      <c r="L151" s="100">
        <v>118154.594308</v>
      </c>
      <c r="M151" s="327">
        <v>51.690205616122597</v>
      </c>
      <c r="N151" s="100">
        <v>737.15481199999999</v>
      </c>
      <c r="O151" s="100"/>
    </row>
    <row r="152" spans="1:15" ht="11.25" customHeight="1">
      <c r="A152" s="12"/>
      <c r="B152" s="222"/>
      <c r="C152" s="222" t="s">
        <v>1135</v>
      </c>
      <c r="D152" s="100">
        <v>140618.837864</v>
      </c>
      <c r="E152" s="100">
        <v>75670.857497999998</v>
      </c>
      <c r="F152" s="327">
        <v>51.4</v>
      </c>
      <c r="G152" s="100">
        <v>179517.590857</v>
      </c>
      <c r="H152" s="327">
        <v>1.1000000000000001</v>
      </c>
      <c r="I152" s="100">
        <v>4763</v>
      </c>
      <c r="J152" s="327">
        <v>24.4</v>
      </c>
      <c r="K152" s="327">
        <v>2.3119999999999998</v>
      </c>
      <c r="L152" s="100">
        <v>89622.951480999996</v>
      </c>
      <c r="M152" s="327">
        <v>49.924328336375602</v>
      </c>
      <c r="N152" s="100">
        <v>500.80511999999999</v>
      </c>
      <c r="O152" s="100"/>
    </row>
    <row r="153" spans="1:15" ht="11.25" customHeight="1">
      <c r="A153" s="12"/>
      <c r="B153" s="222"/>
      <c r="C153" s="222" t="s">
        <v>1136</v>
      </c>
      <c r="D153" s="100">
        <v>39206.746150999999</v>
      </c>
      <c r="E153" s="100">
        <v>21130.243629000001</v>
      </c>
      <c r="F153" s="327">
        <v>46.7</v>
      </c>
      <c r="G153" s="100">
        <v>49064.580368000003</v>
      </c>
      <c r="H153" s="327">
        <v>2.1</v>
      </c>
      <c r="I153" s="100">
        <v>1434</v>
      </c>
      <c r="J153" s="327">
        <v>23.3</v>
      </c>
      <c r="K153" s="327">
        <v>2.1800000000000002</v>
      </c>
      <c r="L153" s="100">
        <v>28531.642827</v>
      </c>
      <c r="M153" s="327">
        <v>58.151201157746698</v>
      </c>
      <c r="N153" s="100">
        <v>236.349692</v>
      </c>
      <c r="O153" s="100"/>
    </row>
    <row r="154" spans="1:15" ht="11.25" customHeight="1">
      <c r="A154" s="12"/>
      <c r="B154" s="222"/>
      <c r="C154" s="222" t="s">
        <v>1137</v>
      </c>
      <c r="D154" s="100">
        <v>47507.891627999998</v>
      </c>
      <c r="E154" s="100">
        <v>34702.961832000001</v>
      </c>
      <c r="F154" s="327">
        <v>52.5</v>
      </c>
      <c r="G154" s="100">
        <v>65718.730744</v>
      </c>
      <c r="H154" s="327">
        <v>4</v>
      </c>
      <c r="I154" s="100">
        <v>4098</v>
      </c>
      <c r="J154" s="327">
        <v>23</v>
      </c>
      <c r="K154" s="327">
        <v>2.3929999999999998</v>
      </c>
      <c r="L154" s="100">
        <v>45505.778463000002</v>
      </c>
      <c r="M154" s="327">
        <v>69.243240013661705</v>
      </c>
      <c r="N154" s="100">
        <v>612.38083400000005</v>
      </c>
      <c r="O154" s="100"/>
    </row>
    <row r="155" spans="1:15" ht="11.25" customHeight="1">
      <c r="A155" s="12"/>
      <c r="B155" s="222"/>
      <c r="C155" s="222" t="s">
        <v>1138</v>
      </c>
      <c r="D155" s="100">
        <v>37396.642774</v>
      </c>
      <c r="E155" s="100">
        <v>26181.282641000002</v>
      </c>
      <c r="F155" s="327">
        <v>52.8</v>
      </c>
      <c r="G155" s="100">
        <v>51218.240420000002</v>
      </c>
      <c r="H155" s="327">
        <v>3.4</v>
      </c>
      <c r="I155" s="100">
        <v>2661</v>
      </c>
      <c r="J155" s="327">
        <v>22.9</v>
      </c>
      <c r="K155" s="327">
        <v>2.4060000000000001</v>
      </c>
      <c r="L155" s="100">
        <v>33775.492250000003</v>
      </c>
      <c r="M155" s="327">
        <v>65.944265115384894</v>
      </c>
      <c r="N155" s="100">
        <v>402.23864500000002</v>
      </c>
      <c r="O155" s="100"/>
    </row>
    <row r="156" spans="1:15" ht="11.25" customHeight="1">
      <c r="A156" s="12"/>
      <c r="B156" s="222"/>
      <c r="C156" s="222" t="s">
        <v>1139</v>
      </c>
      <c r="D156" s="100">
        <v>10111.248853999999</v>
      </c>
      <c r="E156" s="100">
        <v>8521.6791909999993</v>
      </c>
      <c r="F156" s="327">
        <v>51.5</v>
      </c>
      <c r="G156" s="100">
        <v>14500.490324</v>
      </c>
      <c r="H156" s="327">
        <v>6.3</v>
      </c>
      <c r="I156" s="100">
        <v>1437</v>
      </c>
      <c r="J156" s="327">
        <v>23.3</v>
      </c>
      <c r="K156" s="327">
        <v>2.3460000000000001</v>
      </c>
      <c r="L156" s="100">
        <v>11730.286212999999</v>
      </c>
      <c r="M156" s="327">
        <v>80.895790079491405</v>
      </c>
      <c r="N156" s="100">
        <v>210.142189</v>
      </c>
      <c r="O156" s="100"/>
    </row>
    <row r="157" spans="1:15" ht="11.25" customHeight="1">
      <c r="A157" s="12"/>
      <c r="B157" s="222"/>
      <c r="C157" s="222" t="s">
        <v>1140</v>
      </c>
      <c r="D157" s="100">
        <v>4938.2374339999997</v>
      </c>
      <c r="E157" s="100">
        <v>5750.9076660000001</v>
      </c>
      <c r="F157" s="327">
        <v>49.3</v>
      </c>
      <c r="G157" s="100">
        <v>7774.6895029999996</v>
      </c>
      <c r="H157" s="327">
        <v>14.6</v>
      </c>
      <c r="I157" s="100">
        <v>1436</v>
      </c>
      <c r="J157" s="327">
        <v>26.7</v>
      </c>
      <c r="K157" s="327">
        <v>2.1320000000000001</v>
      </c>
      <c r="L157" s="100">
        <v>9765.0458660000004</v>
      </c>
      <c r="M157" s="327">
        <v>125.600461114646</v>
      </c>
      <c r="N157" s="100">
        <v>302.82159799999999</v>
      </c>
      <c r="O157" s="100"/>
    </row>
    <row r="158" spans="1:15" ht="11.25" customHeight="1">
      <c r="A158" s="12"/>
      <c r="B158" s="222"/>
      <c r="C158" s="222" t="s">
        <v>1141</v>
      </c>
      <c r="D158" s="100">
        <v>4280.9146989999999</v>
      </c>
      <c r="E158" s="100">
        <v>5643.5372470000002</v>
      </c>
      <c r="F158" s="327">
        <v>49.3</v>
      </c>
      <c r="G158" s="100">
        <v>7061.9228940000003</v>
      </c>
      <c r="H158" s="327">
        <v>13.5</v>
      </c>
      <c r="I158" s="100">
        <v>871</v>
      </c>
      <c r="J158" s="327">
        <v>26.7</v>
      </c>
      <c r="K158" s="327">
        <v>2.0459999999999998</v>
      </c>
      <c r="L158" s="100">
        <v>8975.5021030000007</v>
      </c>
      <c r="M158" s="327">
        <v>127.09714107224001</v>
      </c>
      <c r="N158" s="100">
        <v>254.730659</v>
      </c>
      <c r="O158" s="100"/>
    </row>
    <row r="159" spans="1:15" ht="11.25" customHeight="1">
      <c r="A159" s="12"/>
      <c r="B159" s="222"/>
      <c r="C159" s="222" t="s">
        <v>1142</v>
      </c>
      <c r="D159" s="100">
        <v>620.66446399999995</v>
      </c>
      <c r="E159" s="100">
        <v>87.369747000000004</v>
      </c>
      <c r="F159" s="327">
        <v>53.1</v>
      </c>
      <c r="G159" s="100">
        <v>667.05666399999996</v>
      </c>
      <c r="H159" s="327">
        <v>24.6</v>
      </c>
      <c r="I159" s="100">
        <v>496</v>
      </c>
      <c r="J159" s="327">
        <v>26.2</v>
      </c>
      <c r="K159" s="327">
        <v>2.9929999999999999</v>
      </c>
      <c r="L159" s="100">
        <v>730.31993299999999</v>
      </c>
      <c r="M159" s="327">
        <v>109.483942281701</v>
      </c>
      <c r="N159" s="100">
        <v>42.465359999999997</v>
      </c>
      <c r="O159" s="100"/>
    </row>
    <row r="160" spans="1:15" ht="11.25" customHeight="1">
      <c r="A160" s="12"/>
      <c r="B160" s="222"/>
      <c r="C160" s="222" t="s">
        <v>1143</v>
      </c>
      <c r="D160" s="100">
        <v>36.658270999999999</v>
      </c>
      <c r="E160" s="100">
        <v>20.000672000000002</v>
      </c>
      <c r="F160" s="327">
        <v>45.3</v>
      </c>
      <c r="G160" s="100">
        <v>45.709944999999998</v>
      </c>
      <c r="H160" s="327">
        <v>35.5</v>
      </c>
      <c r="I160" s="100">
        <v>69</v>
      </c>
      <c r="J160" s="327">
        <v>34.200000000000003</v>
      </c>
      <c r="K160" s="327">
        <v>2.9580000000000002</v>
      </c>
      <c r="L160" s="100">
        <v>59.22383</v>
      </c>
      <c r="M160" s="327">
        <v>129.56443067258101</v>
      </c>
      <c r="N160" s="100">
        <v>5.6255790000000001</v>
      </c>
      <c r="O160" s="100"/>
    </row>
    <row r="161" spans="1:15" ht="11.25" customHeight="1">
      <c r="A161" s="12"/>
      <c r="B161" s="222"/>
      <c r="C161" s="222" t="s">
        <v>1144</v>
      </c>
      <c r="D161" s="100">
        <v>12996.798387000001</v>
      </c>
      <c r="E161" s="100">
        <v>2449.394757</v>
      </c>
      <c r="F161" s="327">
        <v>59.5</v>
      </c>
      <c r="G161" s="100">
        <v>14453.462981999999</v>
      </c>
      <c r="H161" s="327">
        <v>100</v>
      </c>
      <c r="I161" s="100">
        <v>1010</v>
      </c>
      <c r="J161" s="327">
        <v>28.9</v>
      </c>
      <c r="K161" s="327">
        <v>1.68</v>
      </c>
      <c r="L161" s="100">
        <v>22566.173971</v>
      </c>
      <c r="M161" s="327">
        <v>156.12987696514901</v>
      </c>
      <c r="N161" s="100">
        <v>3236.514416</v>
      </c>
      <c r="O161" s="100">
        <v>-3236.514416</v>
      </c>
    </row>
    <row r="162" spans="1:15" ht="11.25" customHeight="1">
      <c r="A162" s="12"/>
      <c r="B162" s="855" t="s">
        <v>1147</v>
      </c>
      <c r="C162" s="855"/>
      <c r="D162" s="639">
        <v>536701.54063099995</v>
      </c>
      <c r="E162" s="639">
        <v>445769.95289800002</v>
      </c>
      <c r="F162" s="856">
        <v>48.227905967722201</v>
      </c>
      <c r="G162" s="639">
        <v>751687.05434599996</v>
      </c>
      <c r="H162" s="856">
        <v>3</v>
      </c>
      <c r="I162" s="639">
        <v>20668</v>
      </c>
      <c r="J162" s="856">
        <v>24.8</v>
      </c>
      <c r="K162" s="856">
        <v>2.2570000000000001</v>
      </c>
      <c r="L162" s="639">
        <v>320289.40310599998</v>
      </c>
      <c r="M162" s="856">
        <v>42.6094078984326</v>
      </c>
      <c r="N162" s="639">
        <v>5274.1909299999998</v>
      </c>
      <c r="O162" s="639">
        <v>-3236.514416</v>
      </c>
    </row>
    <row r="163" spans="1:15" ht="15" customHeight="1">
      <c r="A163" s="12"/>
      <c r="B163" s="952" t="s">
        <v>1148</v>
      </c>
      <c r="C163" s="222"/>
      <c r="E163" s="3"/>
      <c r="F163" s="3"/>
      <c r="G163" s="3"/>
      <c r="H163" s="964"/>
      <c r="I163" s="3"/>
      <c r="J163" s="966"/>
      <c r="K163" s="968"/>
      <c r="L163" s="3"/>
      <c r="M163" s="72"/>
      <c r="O163" s="2"/>
    </row>
    <row r="164" spans="1:15" ht="11.25" customHeight="1">
      <c r="A164" s="12"/>
      <c r="B164" s="222"/>
      <c r="C164" s="222" t="s">
        <v>1128</v>
      </c>
      <c r="D164" s="100">
        <v>350.445402</v>
      </c>
      <c r="E164" s="100">
        <v>1.9291970000000001</v>
      </c>
      <c r="F164" s="327">
        <v>50</v>
      </c>
      <c r="G164" s="100">
        <v>351.41000100000002</v>
      </c>
      <c r="H164" s="327">
        <v>0.1</v>
      </c>
      <c r="I164" s="100">
        <v>5</v>
      </c>
      <c r="J164" s="327">
        <v>34.299999999999997</v>
      </c>
      <c r="K164" s="327">
        <v>2.9550000000000001</v>
      </c>
      <c r="L164" s="100">
        <v>94.794449999999998</v>
      </c>
      <c r="M164" s="327">
        <v>26.975455943270099</v>
      </c>
      <c r="N164" s="100">
        <v>0.12808600000000001</v>
      </c>
      <c r="O164" s="100"/>
    </row>
    <row r="165" spans="1:15" ht="11.25" customHeight="1">
      <c r="A165" s="12"/>
      <c r="B165" s="222"/>
      <c r="C165" s="222" t="s">
        <v>1129</v>
      </c>
      <c r="D165" s="100">
        <v>179.838661</v>
      </c>
      <c r="E165" s="100"/>
      <c r="F165" s="327"/>
      <c r="G165" s="100">
        <v>179.838661</v>
      </c>
      <c r="H165" s="327">
        <v>0.1</v>
      </c>
      <c r="I165" s="100">
        <v>1</v>
      </c>
      <c r="J165" s="327">
        <v>22.8</v>
      </c>
      <c r="K165" s="327">
        <v>1.6639999999999999</v>
      </c>
      <c r="L165" s="100">
        <v>16.329305999999999</v>
      </c>
      <c r="M165" s="327">
        <v>9.0799753007502595</v>
      </c>
      <c r="N165" s="100">
        <v>2.4652E-2</v>
      </c>
      <c r="O165" s="100"/>
    </row>
    <row r="166" spans="1:15" ht="11.25" customHeight="1">
      <c r="A166" s="12"/>
      <c r="B166" s="222"/>
      <c r="C166" s="222" t="s">
        <v>1130</v>
      </c>
      <c r="D166" s="100">
        <v>170.606741</v>
      </c>
      <c r="E166" s="100">
        <v>1.9291970000000001</v>
      </c>
      <c r="F166" s="327">
        <v>50</v>
      </c>
      <c r="G166" s="100">
        <v>171.57133999999999</v>
      </c>
      <c r="H166" s="327">
        <v>0.1</v>
      </c>
      <c r="I166" s="100">
        <v>4</v>
      </c>
      <c r="J166" s="327">
        <v>46.4</v>
      </c>
      <c r="K166" s="327">
        <v>4.3079999999999998</v>
      </c>
      <c r="L166" s="100">
        <v>78.465143999999995</v>
      </c>
      <c r="M166" s="327">
        <v>45.7332465900191</v>
      </c>
      <c r="N166" s="100">
        <v>0.103434</v>
      </c>
      <c r="O166" s="100"/>
    </row>
    <row r="167" spans="1:15" ht="11.25" customHeight="1">
      <c r="A167" s="12"/>
      <c r="B167" s="222"/>
      <c r="C167" s="222" t="s">
        <v>1131</v>
      </c>
      <c r="D167" s="100">
        <v>316.84958</v>
      </c>
      <c r="E167" s="100">
        <v>218.65921399999999</v>
      </c>
      <c r="F167" s="327">
        <v>60</v>
      </c>
      <c r="G167" s="100">
        <v>448.04510800000003</v>
      </c>
      <c r="H167" s="327">
        <v>0.2</v>
      </c>
      <c r="I167" s="100">
        <v>1</v>
      </c>
      <c r="J167" s="327">
        <v>20.2</v>
      </c>
      <c r="K167" s="327">
        <v>2.714</v>
      </c>
      <c r="L167" s="100">
        <v>91.587406999999999</v>
      </c>
      <c r="M167" s="327">
        <v>20.441559424413999</v>
      </c>
      <c r="N167" s="100">
        <v>0.160216</v>
      </c>
      <c r="O167" s="100"/>
    </row>
    <row r="168" spans="1:15" ht="11.25" customHeight="1">
      <c r="A168" s="12"/>
      <c r="B168" s="222"/>
      <c r="C168" s="222" t="s">
        <v>1132</v>
      </c>
      <c r="D168" s="100">
        <v>1171.3711800000001</v>
      </c>
      <c r="E168" s="100">
        <v>159.70114100000001</v>
      </c>
      <c r="F168" s="327">
        <v>50.4</v>
      </c>
      <c r="G168" s="100">
        <v>1251.7934990000001</v>
      </c>
      <c r="H168" s="327">
        <v>0.4</v>
      </c>
      <c r="I168" s="100">
        <v>26</v>
      </c>
      <c r="J168" s="327">
        <v>29.7</v>
      </c>
      <c r="K168" s="327">
        <v>3.2189999999999999</v>
      </c>
      <c r="L168" s="100">
        <v>473.23029200000002</v>
      </c>
      <c r="M168" s="327">
        <v>37.804181949981498</v>
      </c>
      <c r="N168" s="100">
        <v>1.365389</v>
      </c>
      <c r="O168" s="100"/>
    </row>
    <row r="169" spans="1:15" ht="11.25" customHeight="1">
      <c r="A169" s="12"/>
      <c r="B169" s="222"/>
      <c r="C169" s="222" t="s">
        <v>1133</v>
      </c>
      <c r="D169" s="100">
        <v>1621.1344810000001</v>
      </c>
      <c r="E169" s="100">
        <v>289.36541</v>
      </c>
      <c r="F169" s="327">
        <v>61.4</v>
      </c>
      <c r="G169" s="100">
        <v>1798.8719329999999</v>
      </c>
      <c r="H169" s="327">
        <v>0.6</v>
      </c>
      <c r="I169" s="100">
        <v>32</v>
      </c>
      <c r="J169" s="327">
        <v>25.3</v>
      </c>
      <c r="K169" s="327">
        <v>2.5779999999999998</v>
      </c>
      <c r="L169" s="100">
        <v>715.77845000000002</v>
      </c>
      <c r="M169" s="327">
        <v>39.790406246779803</v>
      </c>
      <c r="N169" s="100">
        <v>2.9697200000000001</v>
      </c>
      <c r="O169" s="100"/>
    </row>
    <row r="170" spans="1:15" ht="11.25" customHeight="1">
      <c r="A170" s="12"/>
      <c r="B170" s="222"/>
      <c r="C170" s="222" t="s">
        <v>1134</v>
      </c>
      <c r="D170" s="100">
        <v>1186.9777079999999</v>
      </c>
      <c r="E170" s="100">
        <v>77.675987000000006</v>
      </c>
      <c r="F170" s="327">
        <v>54.3</v>
      </c>
      <c r="G170" s="100">
        <v>1229.1849090000001</v>
      </c>
      <c r="H170" s="327">
        <v>1.2</v>
      </c>
      <c r="I170" s="100">
        <v>40</v>
      </c>
      <c r="J170" s="327">
        <v>26.5</v>
      </c>
      <c r="K170" s="327">
        <v>1.6519999999999999</v>
      </c>
      <c r="L170" s="100">
        <v>543.57897100000002</v>
      </c>
      <c r="M170" s="327">
        <v>44.222717592768603</v>
      </c>
      <c r="N170" s="100">
        <v>3.9350939999999999</v>
      </c>
      <c r="O170" s="100"/>
    </row>
    <row r="171" spans="1:15" ht="11.25" customHeight="1">
      <c r="A171" s="12"/>
      <c r="B171" s="222"/>
      <c r="C171" s="222" t="s">
        <v>1135</v>
      </c>
      <c r="D171" s="100">
        <v>1122.345759</v>
      </c>
      <c r="E171" s="100">
        <v>74.969342999999995</v>
      </c>
      <c r="F171" s="327">
        <v>54.7</v>
      </c>
      <c r="G171" s="100">
        <v>1163.3503499999999</v>
      </c>
      <c r="H171" s="327">
        <v>1.1000000000000001</v>
      </c>
      <c r="I171" s="100">
        <v>34</v>
      </c>
      <c r="J171" s="327">
        <v>26.7</v>
      </c>
      <c r="K171" s="327">
        <v>1.6559999999999999</v>
      </c>
      <c r="L171" s="100">
        <v>510.54002700000001</v>
      </c>
      <c r="M171" s="327">
        <v>43.885320273467102</v>
      </c>
      <c r="N171" s="100">
        <v>3.6359900000000001</v>
      </c>
      <c r="O171" s="100"/>
    </row>
    <row r="172" spans="1:15" ht="11.25" customHeight="1">
      <c r="A172" s="12"/>
      <c r="B172" s="222"/>
      <c r="C172" s="222" t="s">
        <v>1136</v>
      </c>
      <c r="D172" s="100">
        <v>64.631949000000006</v>
      </c>
      <c r="E172" s="100">
        <v>2.7066439999999998</v>
      </c>
      <c r="F172" s="327">
        <v>44.4</v>
      </c>
      <c r="G172" s="100">
        <v>65.834558999999999</v>
      </c>
      <c r="H172" s="327">
        <v>2</v>
      </c>
      <c r="I172" s="100">
        <v>6</v>
      </c>
      <c r="J172" s="327">
        <v>22.5</v>
      </c>
      <c r="K172" s="327">
        <v>1.5780000000000001</v>
      </c>
      <c r="L172" s="100">
        <v>33.038944000000001</v>
      </c>
      <c r="M172" s="327">
        <v>50.184803394824897</v>
      </c>
      <c r="N172" s="100">
        <v>0.29910399999999998</v>
      </c>
      <c r="O172" s="100"/>
    </row>
    <row r="173" spans="1:15" ht="11.25" customHeight="1">
      <c r="A173" s="12"/>
      <c r="B173" s="222"/>
      <c r="C173" s="222" t="s">
        <v>1137</v>
      </c>
      <c r="D173" s="100">
        <v>273.29247199999998</v>
      </c>
      <c r="E173" s="100">
        <v>1.665832</v>
      </c>
      <c r="F173" s="327">
        <v>49.5</v>
      </c>
      <c r="G173" s="100">
        <v>274.11757899999998</v>
      </c>
      <c r="H173" s="327">
        <v>4.4000000000000004</v>
      </c>
      <c r="I173" s="100">
        <v>18</v>
      </c>
      <c r="J173" s="327">
        <v>19.8</v>
      </c>
      <c r="K173" s="327">
        <v>1.839</v>
      </c>
      <c r="L173" s="100">
        <v>127.954798</v>
      </c>
      <c r="M173" s="327">
        <v>46.678800559521903</v>
      </c>
      <c r="N173" s="100">
        <v>2.4551989999999999</v>
      </c>
      <c r="O173" s="100"/>
    </row>
    <row r="174" spans="1:15" ht="11.25" customHeight="1">
      <c r="A174" s="12"/>
      <c r="B174" s="222"/>
      <c r="C174" s="222" t="s">
        <v>1138</v>
      </c>
      <c r="D174" s="100">
        <v>234.16807</v>
      </c>
      <c r="E174" s="100">
        <v>1.6288180000000001</v>
      </c>
      <c r="F174" s="327">
        <v>48.4</v>
      </c>
      <c r="G174" s="100">
        <v>234.956163</v>
      </c>
      <c r="H174" s="327">
        <v>4.2</v>
      </c>
      <c r="I174" s="100">
        <v>13</v>
      </c>
      <c r="J174" s="327">
        <v>19.600000000000001</v>
      </c>
      <c r="K174" s="327">
        <v>1.921</v>
      </c>
      <c r="L174" s="100">
        <v>110.95378700000001</v>
      </c>
      <c r="M174" s="327">
        <v>47.223186480109497</v>
      </c>
      <c r="N174" s="100">
        <v>1.9645969999999999</v>
      </c>
      <c r="O174" s="100"/>
    </row>
    <row r="175" spans="1:15" ht="11.25" customHeight="1">
      <c r="A175" s="12"/>
      <c r="B175" s="222"/>
      <c r="C175" s="222" t="s">
        <v>1139</v>
      </c>
      <c r="D175" s="100">
        <v>39.124402000000003</v>
      </c>
      <c r="E175" s="100">
        <v>3.7013999999999998E-2</v>
      </c>
      <c r="F175" s="327">
        <v>100</v>
      </c>
      <c r="G175" s="100">
        <v>39.161416000000003</v>
      </c>
      <c r="H175" s="327">
        <v>5.8</v>
      </c>
      <c r="I175" s="100">
        <v>5</v>
      </c>
      <c r="J175" s="327">
        <v>21.5</v>
      </c>
      <c r="K175" s="327">
        <v>1.35</v>
      </c>
      <c r="L175" s="100">
        <v>17.001010999999998</v>
      </c>
      <c r="M175" s="327">
        <v>43.412656477998702</v>
      </c>
      <c r="N175" s="100">
        <v>0.49060199999999998</v>
      </c>
      <c r="O175" s="100"/>
    </row>
    <row r="176" spans="1:15" ht="11.25" customHeight="1">
      <c r="A176" s="12"/>
      <c r="B176" s="222"/>
      <c r="C176" s="222" t="s">
        <v>1140</v>
      </c>
      <c r="D176" s="100">
        <v>2.2382369999999998</v>
      </c>
      <c r="E176" s="100"/>
      <c r="F176" s="327"/>
      <c r="G176" s="100">
        <v>2.2382369999999998</v>
      </c>
      <c r="H176" s="327">
        <v>20.8</v>
      </c>
      <c r="I176" s="100">
        <v>1</v>
      </c>
      <c r="J176" s="327">
        <v>27.4</v>
      </c>
      <c r="K176" s="327">
        <v>1.2889999999999999</v>
      </c>
      <c r="L176" s="100">
        <v>1.9885889999999999</v>
      </c>
      <c r="M176" s="327">
        <v>88.846221378701202</v>
      </c>
      <c r="N176" s="100">
        <v>0.127635</v>
      </c>
      <c r="O176" s="100"/>
    </row>
    <row r="177" spans="1:15" ht="11.25" customHeight="1">
      <c r="A177" s="12"/>
      <c r="B177" s="222"/>
      <c r="C177" s="222" t="s">
        <v>1141</v>
      </c>
      <c r="D177" s="100"/>
      <c r="E177" s="100"/>
      <c r="F177" s="327"/>
      <c r="G177" s="100"/>
      <c r="H177" s="327"/>
      <c r="I177" s="100"/>
      <c r="J177" s="327"/>
      <c r="K177" s="327"/>
      <c r="L177" s="100"/>
      <c r="M177" s="327"/>
      <c r="N177" s="100"/>
      <c r="O177" s="100"/>
    </row>
    <row r="178" spans="1:15" ht="11.25" customHeight="1">
      <c r="A178" s="12"/>
      <c r="B178" s="222"/>
      <c r="C178" s="222" t="s">
        <v>1142</v>
      </c>
      <c r="D178" s="100">
        <v>2.2382369999999998</v>
      </c>
      <c r="E178" s="100"/>
      <c r="F178" s="327"/>
      <c r="G178" s="100">
        <v>2.2382369999999998</v>
      </c>
      <c r="H178" s="327">
        <v>20.8</v>
      </c>
      <c r="I178" s="100">
        <v>1</v>
      </c>
      <c r="J178" s="327">
        <v>27.4</v>
      </c>
      <c r="K178" s="327">
        <v>1.2889999999999999</v>
      </c>
      <c r="L178" s="100">
        <v>1.9885889999999999</v>
      </c>
      <c r="M178" s="327">
        <v>88.846221378701202</v>
      </c>
      <c r="N178" s="100">
        <v>0.127635</v>
      </c>
      <c r="O178" s="100"/>
    </row>
    <row r="179" spans="1:15" ht="11.25" customHeight="1">
      <c r="A179" s="12"/>
      <c r="B179" s="222"/>
      <c r="C179" s="222" t="s">
        <v>1143</v>
      </c>
      <c r="D179" s="100"/>
      <c r="E179" s="100"/>
      <c r="F179" s="327"/>
      <c r="G179" s="100"/>
      <c r="H179" s="327"/>
      <c r="I179" s="100"/>
      <c r="J179" s="327"/>
      <c r="K179" s="327"/>
      <c r="L179" s="100"/>
      <c r="M179" s="327"/>
      <c r="N179" s="100"/>
      <c r="O179" s="100"/>
    </row>
    <row r="180" spans="1:15" ht="11.25" customHeight="1">
      <c r="A180" s="12"/>
      <c r="B180" s="222"/>
      <c r="C180" s="222" t="s">
        <v>1144</v>
      </c>
      <c r="D180" s="100">
        <v>1593.2974839999999</v>
      </c>
      <c r="E180" s="100"/>
      <c r="F180" s="327">
        <v>100</v>
      </c>
      <c r="G180" s="100">
        <v>1593.2974839999999</v>
      </c>
      <c r="H180" s="327">
        <v>100</v>
      </c>
      <c r="I180" s="100">
        <v>8</v>
      </c>
      <c r="J180" s="327">
        <v>42.4</v>
      </c>
      <c r="K180" s="327">
        <v>4.57</v>
      </c>
      <c r="L180" s="100">
        <v>250.84619699999999</v>
      </c>
      <c r="M180" s="327">
        <v>15.7438393971631</v>
      </c>
      <c r="N180" s="100">
        <v>837.48871599999995</v>
      </c>
      <c r="O180" s="100">
        <v>-837.48871599999995</v>
      </c>
    </row>
    <row r="181" spans="1:15" ht="11.25" customHeight="1">
      <c r="A181" s="12"/>
      <c r="B181" s="855" t="s">
        <v>1149</v>
      </c>
      <c r="C181" s="855"/>
      <c r="D181" s="639">
        <v>6515.6065440000002</v>
      </c>
      <c r="E181" s="639">
        <v>748.99678100000006</v>
      </c>
      <c r="F181" s="856">
        <v>57.857685963997596</v>
      </c>
      <c r="G181" s="639">
        <v>6948.9587499999998</v>
      </c>
      <c r="H181" s="856">
        <v>23.2</v>
      </c>
      <c r="I181" s="639">
        <v>131</v>
      </c>
      <c r="J181" s="856">
        <v>30.3</v>
      </c>
      <c r="K181" s="856">
        <v>2.9849999999999999</v>
      </c>
      <c r="L181" s="639">
        <v>2299.7591539999999</v>
      </c>
      <c r="M181" s="856">
        <v>33.095018070153301</v>
      </c>
      <c r="N181" s="639">
        <v>848.63005499999997</v>
      </c>
      <c r="O181" s="639">
        <v>-837.48871599999995</v>
      </c>
    </row>
    <row r="182" spans="1:15" ht="15" customHeight="1">
      <c r="A182" s="12"/>
      <c r="B182" s="952" t="s">
        <v>1150</v>
      </c>
      <c r="C182" s="222"/>
      <c r="E182" s="3"/>
      <c r="F182" s="3"/>
      <c r="G182" s="3"/>
      <c r="H182" s="964"/>
      <c r="I182" s="3"/>
      <c r="J182" s="966"/>
      <c r="K182" s="968"/>
      <c r="L182" s="3"/>
      <c r="M182" s="72"/>
      <c r="O182" s="2"/>
    </row>
    <row r="183" spans="1:15" ht="11.25" customHeight="1">
      <c r="A183" s="12"/>
      <c r="B183" s="222"/>
      <c r="C183" s="222" t="s">
        <v>1128</v>
      </c>
      <c r="D183" s="100"/>
      <c r="E183" s="100"/>
      <c r="F183" s="327"/>
      <c r="G183" s="100"/>
      <c r="H183" s="327"/>
      <c r="I183" s="100"/>
      <c r="J183" s="327"/>
      <c r="K183" s="327"/>
      <c r="L183" s="100"/>
      <c r="M183" s="327"/>
      <c r="N183" s="100"/>
      <c r="O183" s="100"/>
    </row>
    <row r="184" spans="1:15" ht="11.25" customHeight="1">
      <c r="A184" s="12"/>
      <c r="B184" s="222"/>
      <c r="C184" s="222" t="s">
        <v>1129</v>
      </c>
      <c r="D184" s="100"/>
      <c r="E184" s="100"/>
      <c r="F184" s="327"/>
      <c r="G184" s="100"/>
      <c r="H184" s="327"/>
      <c r="I184" s="100"/>
      <c r="J184" s="327"/>
      <c r="K184" s="327"/>
      <c r="L184" s="100"/>
      <c r="M184" s="327"/>
      <c r="N184" s="100"/>
      <c r="O184" s="100"/>
    </row>
    <row r="185" spans="1:15" ht="11.25" customHeight="1">
      <c r="A185" s="12"/>
      <c r="B185" s="222"/>
      <c r="C185" s="222" t="s">
        <v>1130</v>
      </c>
      <c r="D185" s="100"/>
      <c r="E185" s="100"/>
      <c r="F185" s="327"/>
      <c r="G185" s="100"/>
      <c r="H185" s="327"/>
      <c r="I185" s="100"/>
      <c r="J185" s="327"/>
      <c r="K185" s="327"/>
      <c r="L185" s="100"/>
      <c r="M185" s="327"/>
      <c r="N185" s="100"/>
      <c r="O185" s="100"/>
    </row>
    <row r="186" spans="1:15" ht="11.25" customHeight="1">
      <c r="A186" s="12"/>
      <c r="B186" s="222"/>
      <c r="C186" s="222" t="s">
        <v>1131</v>
      </c>
      <c r="D186" s="100">
        <v>93047.260668999996</v>
      </c>
      <c r="E186" s="100">
        <v>13780.165239</v>
      </c>
      <c r="F186" s="327">
        <v>100</v>
      </c>
      <c r="G186" s="100">
        <v>106827.425908</v>
      </c>
      <c r="H186" s="327">
        <v>0.2</v>
      </c>
      <c r="I186" s="100">
        <v>35187</v>
      </c>
      <c r="J186" s="327">
        <v>18</v>
      </c>
      <c r="K186" s="327">
        <v>4.8120000000000003</v>
      </c>
      <c r="L186" s="100">
        <v>8285.9386950000007</v>
      </c>
      <c r="M186" s="327">
        <v>7.7563777509118896</v>
      </c>
      <c r="N186" s="100">
        <v>39.165287999999997</v>
      </c>
      <c r="O186" s="100"/>
    </row>
    <row r="187" spans="1:15" ht="11.25" customHeight="1">
      <c r="A187" s="12"/>
      <c r="B187" s="222"/>
      <c r="C187" s="222" t="s">
        <v>1132</v>
      </c>
      <c r="D187" s="100">
        <v>244216.971995</v>
      </c>
      <c r="E187" s="100">
        <v>44418.307169</v>
      </c>
      <c r="F187" s="327">
        <v>100</v>
      </c>
      <c r="G187" s="100">
        <v>288635.27916400001</v>
      </c>
      <c r="H187" s="327">
        <v>0.3</v>
      </c>
      <c r="I187" s="100">
        <v>140672</v>
      </c>
      <c r="J187" s="327">
        <v>20.3</v>
      </c>
      <c r="K187" s="327">
        <v>4.8419999999999996</v>
      </c>
      <c r="L187" s="100">
        <v>33637.850479000001</v>
      </c>
      <c r="M187" s="327">
        <v>11.6541022207778</v>
      </c>
      <c r="N187" s="100">
        <v>176.69845900000001</v>
      </c>
      <c r="O187" s="100"/>
    </row>
    <row r="188" spans="1:15" ht="11.25" customHeight="1">
      <c r="A188" s="12"/>
      <c r="B188" s="222"/>
      <c r="C188" s="222" t="s">
        <v>1133</v>
      </c>
      <c r="D188" s="100">
        <v>215890.01392600001</v>
      </c>
      <c r="E188" s="100">
        <v>33679.075059000003</v>
      </c>
      <c r="F188" s="327">
        <v>100</v>
      </c>
      <c r="G188" s="100">
        <v>249569.08898500001</v>
      </c>
      <c r="H188" s="327">
        <v>0.6</v>
      </c>
      <c r="I188" s="100">
        <v>115959</v>
      </c>
      <c r="J188" s="327">
        <v>20.2</v>
      </c>
      <c r="K188" s="327">
        <v>4.8719999999999999</v>
      </c>
      <c r="L188" s="100">
        <v>47838.536219000001</v>
      </c>
      <c r="M188" s="327">
        <v>19.168454079613699</v>
      </c>
      <c r="N188" s="100">
        <v>307.46546999999998</v>
      </c>
      <c r="O188" s="100"/>
    </row>
    <row r="189" spans="1:15" ht="11.25" customHeight="1">
      <c r="A189" s="12"/>
      <c r="B189" s="222"/>
      <c r="C189" s="222" t="s">
        <v>1134</v>
      </c>
      <c r="D189" s="100">
        <v>193994.59516</v>
      </c>
      <c r="E189" s="100">
        <v>21537.263534999998</v>
      </c>
      <c r="F189" s="327">
        <v>100</v>
      </c>
      <c r="G189" s="100">
        <v>215531.85869600001</v>
      </c>
      <c r="H189" s="327">
        <v>1.4</v>
      </c>
      <c r="I189" s="100">
        <v>91732</v>
      </c>
      <c r="J189" s="327">
        <v>20.3</v>
      </c>
      <c r="K189" s="327">
        <v>4.883</v>
      </c>
      <c r="L189" s="100">
        <v>70648.359794999997</v>
      </c>
      <c r="M189" s="327">
        <v>32.778615756590803</v>
      </c>
      <c r="N189" s="100">
        <v>598.34922400000005</v>
      </c>
      <c r="O189" s="100"/>
    </row>
    <row r="190" spans="1:15" ht="11.25" customHeight="1">
      <c r="A190" s="12"/>
      <c r="B190" s="222"/>
      <c r="C190" s="222" t="s">
        <v>1135</v>
      </c>
      <c r="D190" s="100">
        <v>184853.497707</v>
      </c>
      <c r="E190" s="100">
        <v>21417.862857</v>
      </c>
      <c r="F190" s="327">
        <v>100</v>
      </c>
      <c r="G190" s="100">
        <v>206271.360564</v>
      </c>
      <c r="H190" s="327">
        <v>1.3</v>
      </c>
      <c r="I190" s="100">
        <v>87565</v>
      </c>
      <c r="J190" s="327">
        <v>20.100000000000001</v>
      </c>
      <c r="K190" s="327">
        <v>4.8810000000000002</v>
      </c>
      <c r="L190" s="100">
        <v>65954.281331999999</v>
      </c>
      <c r="M190" s="327">
        <v>31.974521887897399</v>
      </c>
      <c r="N190" s="100">
        <v>552.32858799999997</v>
      </c>
      <c r="O190" s="100"/>
    </row>
    <row r="191" spans="1:15" ht="11.25" customHeight="1">
      <c r="A191" s="12"/>
      <c r="B191" s="222"/>
      <c r="C191" s="222" t="s">
        <v>1136</v>
      </c>
      <c r="D191" s="100">
        <v>9141.0974530000003</v>
      </c>
      <c r="E191" s="100">
        <v>119.400678</v>
      </c>
      <c r="F191" s="327">
        <v>100</v>
      </c>
      <c r="G191" s="100">
        <v>9260.4981320000006</v>
      </c>
      <c r="H191" s="327">
        <v>2.1</v>
      </c>
      <c r="I191" s="100">
        <v>4167</v>
      </c>
      <c r="J191" s="327">
        <v>24</v>
      </c>
      <c r="K191" s="327">
        <v>4.9249999999999998</v>
      </c>
      <c r="L191" s="100">
        <v>4694.0784629999998</v>
      </c>
      <c r="M191" s="327">
        <v>50.689265265109597</v>
      </c>
      <c r="N191" s="100">
        <v>46.020636000000003</v>
      </c>
      <c r="O191" s="100"/>
    </row>
    <row r="192" spans="1:15" ht="11.25" customHeight="1">
      <c r="A192" s="12"/>
      <c r="B192" s="222"/>
      <c r="C192" s="222" t="s">
        <v>1137</v>
      </c>
      <c r="D192" s="100">
        <v>55502.204875000003</v>
      </c>
      <c r="E192" s="100">
        <v>5112.2785190000004</v>
      </c>
      <c r="F192" s="327">
        <v>100</v>
      </c>
      <c r="G192" s="100">
        <v>60614.483395000003</v>
      </c>
      <c r="H192" s="327">
        <v>3.3</v>
      </c>
      <c r="I192" s="100">
        <v>24905</v>
      </c>
      <c r="J192" s="327">
        <v>19.899999999999999</v>
      </c>
      <c r="K192" s="327">
        <v>4.899</v>
      </c>
      <c r="L192" s="100">
        <v>33014.087610000002</v>
      </c>
      <c r="M192" s="327">
        <v>54.465675133879401</v>
      </c>
      <c r="N192" s="100">
        <v>398.68233600000002</v>
      </c>
      <c r="O192" s="100"/>
    </row>
    <row r="193" spans="1:19" ht="11.25" customHeight="1">
      <c r="A193" s="12"/>
      <c r="B193" s="222"/>
      <c r="C193" s="222" t="s">
        <v>1138</v>
      </c>
      <c r="D193" s="100">
        <v>50688.385295</v>
      </c>
      <c r="E193" s="100">
        <v>4901.0482350000002</v>
      </c>
      <c r="F193" s="327">
        <v>100</v>
      </c>
      <c r="G193" s="100">
        <v>55589.433530000002</v>
      </c>
      <c r="H193" s="327">
        <v>2.9</v>
      </c>
      <c r="I193" s="100">
        <v>22717</v>
      </c>
      <c r="J193" s="327">
        <v>19.8</v>
      </c>
      <c r="K193" s="327">
        <v>4.899</v>
      </c>
      <c r="L193" s="100">
        <v>28630.30932</v>
      </c>
      <c r="M193" s="327">
        <v>51.503149972825398</v>
      </c>
      <c r="N193" s="100">
        <v>326.102172</v>
      </c>
      <c r="O193" s="100"/>
    </row>
    <row r="194" spans="1:19" ht="11.25" customHeight="1">
      <c r="A194" s="12"/>
      <c r="B194" s="222"/>
      <c r="C194" s="222" t="s">
        <v>1139</v>
      </c>
      <c r="D194" s="100">
        <v>4813.8195800000003</v>
      </c>
      <c r="E194" s="100">
        <v>211.23028400000001</v>
      </c>
      <c r="F194" s="327">
        <v>100</v>
      </c>
      <c r="G194" s="100">
        <v>5025.049865</v>
      </c>
      <c r="H194" s="327">
        <v>6.6</v>
      </c>
      <c r="I194" s="100">
        <v>2188</v>
      </c>
      <c r="J194" s="327">
        <v>21.8</v>
      </c>
      <c r="K194" s="327">
        <v>4.9020000000000001</v>
      </c>
      <c r="L194" s="100">
        <v>4383.7782900000002</v>
      </c>
      <c r="M194" s="327">
        <v>87.238503254136404</v>
      </c>
      <c r="N194" s="100">
        <v>72.580163999999996</v>
      </c>
      <c r="O194" s="100"/>
    </row>
    <row r="195" spans="1:19" ht="11.25" customHeight="1">
      <c r="A195" s="12"/>
      <c r="B195" s="222"/>
      <c r="C195" s="222" t="s">
        <v>1140</v>
      </c>
      <c r="D195" s="100">
        <v>1961.871032</v>
      </c>
      <c r="E195" s="100">
        <v>97.427871999999994</v>
      </c>
      <c r="F195" s="327">
        <v>100</v>
      </c>
      <c r="G195" s="100">
        <v>2059.2989040000002</v>
      </c>
      <c r="H195" s="327">
        <v>13.6</v>
      </c>
      <c r="I195" s="100">
        <v>859</v>
      </c>
      <c r="J195" s="327">
        <v>21.6</v>
      </c>
      <c r="K195" s="327">
        <v>4.9320000000000004</v>
      </c>
      <c r="L195" s="100">
        <v>2347.824791</v>
      </c>
      <c r="M195" s="327">
        <v>114.01087945220399</v>
      </c>
      <c r="N195" s="100">
        <v>60.839136000000003</v>
      </c>
      <c r="O195" s="100"/>
    </row>
    <row r="196" spans="1:19" ht="11.25" customHeight="1">
      <c r="A196" s="12"/>
      <c r="B196" s="222"/>
      <c r="C196" s="222" t="s">
        <v>1141</v>
      </c>
      <c r="D196" s="100">
        <v>1890.6513540000001</v>
      </c>
      <c r="E196" s="100">
        <v>97.295353000000006</v>
      </c>
      <c r="F196" s="327">
        <v>100</v>
      </c>
      <c r="G196" s="100">
        <v>1987.9467070000001</v>
      </c>
      <c r="H196" s="327">
        <v>13.2</v>
      </c>
      <c r="I196" s="100">
        <v>825</v>
      </c>
      <c r="J196" s="327">
        <v>21.6</v>
      </c>
      <c r="K196" s="327">
        <v>4.9320000000000004</v>
      </c>
      <c r="L196" s="100">
        <v>2256.682519</v>
      </c>
      <c r="M196" s="327">
        <v>113.518260376585</v>
      </c>
      <c r="N196" s="100">
        <v>56.980327000000003</v>
      </c>
      <c r="O196" s="100"/>
    </row>
    <row r="197" spans="1:19" ht="11.25" customHeight="1">
      <c r="A197" s="12"/>
      <c r="B197" s="222"/>
      <c r="C197" s="222" t="s">
        <v>1142</v>
      </c>
      <c r="D197" s="100">
        <v>61.223705000000002</v>
      </c>
      <c r="E197" s="100">
        <v>0.112944</v>
      </c>
      <c r="F197" s="327">
        <v>100</v>
      </c>
      <c r="G197" s="100">
        <v>61.336649000000001</v>
      </c>
      <c r="H197" s="327">
        <v>23.3</v>
      </c>
      <c r="I197" s="100">
        <v>26</v>
      </c>
      <c r="J197" s="327">
        <v>19</v>
      </c>
      <c r="K197" s="327">
        <v>4.9569999999999999</v>
      </c>
      <c r="L197" s="100">
        <v>70.783439000000001</v>
      </c>
      <c r="M197" s="327">
        <v>115.401542395966</v>
      </c>
      <c r="N197" s="100">
        <v>2.6831939999999999</v>
      </c>
      <c r="O197" s="100"/>
    </row>
    <row r="198" spans="1:19" ht="11.25" customHeight="1">
      <c r="A198" s="12"/>
      <c r="B198" s="222"/>
      <c r="C198" s="222" t="s">
        <v>1143</v>
      </c>
      <c r="D198" s="100">
        <v>9.9959729999999993</v>
      </c>
      <c r="E198" s="100">
        <v>1.9574999999999999E-2</v>
      </c>
      <c r="F198" s="327">
        <v>100</v>
      </c>
      <c r="G198" s="100">
        <v>10.015548000000001</v>
      </c>
      <c r="H198" s="327">
        <v>37.700000000000003</v>
      </c>
      <c r="I198" s="100">
        <v>8</v>
      </c>
      <c r="J198" s="327">
        <v>33.5</v>
      </c>
      <c r="K198" s="327">
        <v>4.9139999999999997</v>
      </c>
      <c r="L198" s="100">
        <v>20.358833000000001</v>
      </c>
      <c r="M198" s="327">
        <v>203.27228225554899</v>
      </c>
      <c r="N198" s="100">
        <v>1.1756150000000001</v>
      </c>
      <c r="O198" s="100"/>
    </row>
    <row r="199" spans="1:19" ht="11.25" customHeight="1">
      <c r="A199" s="12"/>
      <c r="B199" s="222"/>
      <c r="C199" s="222" t="s">
        <v>1144</v>
      </c>
      <c r="D199" s="100">
        <v>2424.136266</v>
      </c>
      <c r="E199" s="100">
        <v>30.268222000000002</v>
      </c>
      <c r="F199" s="327">
        <v>100</v>
      </c>
      <c r="G199" s="100">
        <v>2454.4044880000001</v>
      </c>
      <c r="H199" s="327">
        <v>100</v>
      </c>
      <c r="I199" s="100">
        <v>1399</v>
      </c>
      <c r="J199" s="327">
        <v>23.2</v>
      </c>
      <c r="K199" s="327">
        <v>4.8120000000000003</v>
      </c>
      <c r="L199" s="100">
        <v>5941.3753390000002</v>
      </c>
      <c r="M199" s="327">
        <v>242.06993460321601</v>
      </c>
      <c r="N199" s="100">
        <v>112.732724</v>
      </c>
      <c r="O199" s="100">
        <v>-112.732724</v>
      </c>
    </row>
    <row r="200" spans="1:19" ht="11.25" customHeight="1">
      <c r="A200" s="12"/>
      <c r="B200" s="855" t="s">
        <v>1151</v>
      </c>
      <c r="C200" s="855"/>
      <c r="D200" s="639">
        <v>807037.053923</v>
      </c>
      <c r="E200" s="639">
        <v>118654.785615</v>
      </c>
      <c r="F200" s="856">
        <v>100</v>
      </c>
      <c r="G200" s="639">
        <v>925691.83953999996</v>
      </c>
      <c r="H200" s="856">
        <v>1.1000000000000001</v>
      </c>
      <c r="I200" s="639">
        <v>410713</v>
      </c>
      <c r="J200" s="856">
        <v>20</v>
      </c>
      <c r="K200" s="856">
        <v>4.8600000000000003</v>
      </c>
      <c r="L200" s="639">
        <v>201713.972928</v>
      </c>
      <c r="M200" s="856">
        <v>21.790618034208499</v>
      </c>
      <c r="N200" s="639">
        <v>1693.9326370000001</v>
      </c>
      <c r="O200" s="639">
        <v>-112.732724</v>
      </c>
      <c r="S200" s="584"/>
    </row>
    <row r="201" spans="1:19" ht="15" customHeight="1">
      <c r="A201" s="12"/>
      <c r="B201" s="952" t="s">
        <v>1152</v>
      </c>
      <c r="C201" s="222"/>
      <c r="D201" s="37"/>
      <c r="E201" s="571"/>
      <c r="F201" s="571"/>
      <c r="G201" s="571"/>
      <c r="H201" s="964"/>
      <c r="I201" s="658"/>
      <c r="J201" s="966"/>
      <c r="K201" s="968"/>
      <c r="L201" s="571"/>
      <c r="M201" s="72"/>
      <c r="N201" s="37"/>
      <c r="O201" s="73"/>
      <c r="S201" s="584"/>
    </row>
    <row r="202" spans="1:19" ht="11.25" customHeight="1">
      <c r="A202" s="12"/>
      <c r="B202" s="222"/>
      <c r="C202" s="222" t="s">
        <v>1128</v>
      </c>
      <c r="D202" s="100">
        <v>1749.351823</v>
      </c>
      <c r="E202" s="100">
        <v>59.683714000000002</v>
      </c>
      <c r="F202" s="327">
        <v>20</v>
      </c>
      <c r="G202" s="100">
        <v>1761.2885659999999</v>
      </c>
      <c r="H202" s="327">
        <v>0.1</v>
      </c>
      <c r="I202" s="100">
        <v>6420</v>
      </c>
      <c r="J202" s="327">
        <v>23</v>
      </c>
      <c r="K202" s="327">
        <v>3.3940000000000001</v>
      </c>
      <c r="L202" s="100">
        <v>118.972554</v>
      </c>
      <c r="M202" s="327">
        <v>6.75485870382923</v>
      </c>
      <c r="N202" s="100">
        <v>0.47377799999999998</v>
      </c>
      <c r="O202" s="100"/>
      <c r="S202" s="584"/>
    </row>
    <row r="203" spans="1:19" ht="11.25" customHeight="1">
      <c r="A203" s="12"/>
      <c r="B203" s="222"/>
      <c r="C203" s="222" t="s">
        <v>1129</v>
      </c>
      <c r="D203" s="100"/>
      <c r="E203" s="100"/>
      <c r="F203" s="327"/>
      <c r="G203" s="100"/>
      <c r="H203" s="327"/>
      <c r="I203" s="100"/>
      <c r="J203" s="327"/>
      <c r="K203" s="327"/>
      <c r="L203" s="100"/>
      <c r="M203" s="327"/>
      <c r="N203" s="100"/>
      <c r="O203" s="100"/>
    </row>
    <row r="204" spans="1:19" ht="11.25" customHeight="1">
      <c r="A204" s="12"/>
      <c r="B204" s="222"/>
      <c r="C204" s="222" t="s">
        <v>1130</v>
      </c>
      <c r="D204" s="100">
        <v>1749.351823</v>
      </c>
      <c r="E204" s="100">
        <v>59.683714000000002</v>
      </c>
      <c r="F204" s="327">
        <v>20</v>
      </c>
      <c r="G204" s="100">
        <v>1761.2885659999999</v>
      </c>
      <c r="H204" s="327">
        <v>0.1</v>
      </c>
      <c r="I204" s="100">
        <v>6420</v>
      </c>
      <c r="J204" s="327">
        <v>23</v>
      </c>
      <c r="K204" s="327">
        <v>3.3940000000000001</v>
      </c>
      <c r="L204" s="100">
        <v>118.972554</v>
      </c>
      <c r="M204" s="327">
        <v>6.75485870382923</v>
      </c>
      <c r="N204" s="100">
        <v>0.47377799999999998</v>
      </c>
      <c r="O204" s="100"/>
    </row>
    <row r="205" spans="1:19" ht="11.25" customHeight="1">
      <c r="A205" s="12"/>
      <c r="B205" s="222"/>
      <c r="C205" s="222" t="s">
        <v>1131</v>
      </c>
      <c r="D205" s="100">
        <v>8789.2556619999996</v>
      </c>
      <c r="E205" s="100">
        <v>35279.886016999997</v>
      </c>
      <c r="F205" s="327">
        <v>64.7</v>
      </c>
      <c r="G205" s="100">
        <v>31604.028496999999</v>
      </c>
      <c r="H205" s="327">
        <v>0.2</v>
      </c>
      <c r="I205" s="100">
        <v>873554</v>
      </c>
      <c r="J205" s="327">
        <v>34.700000000000003</v>
      </c>
      <c r="K205" s="327">
        <v>1.18</v>
      </c>
      <c r="L205" s="100">
        <v>4325.6263289999997</v>
      </c>
      <c r="M205" s="327">
        <v>13.686946046800999</v>
      </c>
      <c r="N205" s="100">
        <v>19.381494</v>
      </c>
      <c r="O205" s="100"/>
    </row>
    <row r="206" spans="1:19" ht="11.25" customHeight="1">
      <c r="A206" s="12"/>
      <c r="B206" s="222"/>
      <c r="C206" s="222" t="s">
        <v>1132</v>
      </c>
      <c r="D206" s="100">
        <v>6481.9346930000002</v>
      </c>
      <c r="E206" s="100">
        <v>1227.4006890000001</v>
      </c>
      <c r="F206" s="327">
        <v>67.900000000000006</v>
      </c>
      <c r="G206" s="100">
        <v>7314.9654369999998</v>
      </c>
      <c r="H206" s="327">
        <v>0.4</v>
      </c>
      <c r="I206" s="100">
        <v>69522</v>
      </c>
      <c r="J206" s="327">
        <v>31.8</v>
      </c>
      <c r="K206" s="327">
        <v>2.4420000000000002</v>
      </c>
      <c r="L206" s="100">
        <v>1478.7457589999999</v>
      </c>
      <c r="M206" s="327">
        <v>20.215348544510199</v>
      </c>
      <c r="N206" s="100">
        <v>8.5969490000000004</v>
      </c>
      <c r="O206" s="100"/>
    </row>
    <row r="207" spans="1:19" ht="11.25" customHeight="1">
      <c r="A207" s="12"/>
      <c r="B207" s="222"/>
      <c r="C207" s="222" t="s">
        <v>1133</v>
      </c>
      <c r="D207" s="100">
        <v>3811.3893229999999</v>
      </c>
      <c r="E207" s="100">
        <v>425.52470499999998</v>
      </c>
      <c r="F207" s="327">
        <v>67.900000000000006</v>
      </c>
      <c r="G207" s="100">
        <v>4100.1126700000004</v>
      </c>
      <c r="H207" s="327">
        <v>0.6</v>
      </c>
      <c r="I207" s="100">
        <v>28713</v>
      </c>
      <c r="J207" s="327">
        <v>30.4</v>
      </c>
      <c r="K207" s="327">
        <v>2.68</v>
      </c>
      <c r="L207" s="100">
        <v>1066.041563</v>
      </c>
      <c r="M207" s="327">
        <v>26.000299230801399</v>
      </c>
      <c r="N207" s="100">
        <v>7.7297609999999999</v>
      </c>
      <c r="O207" s="100"/>
    </row>
    <row r="208" spans="1:19" ht="11.25" customHeight="1">
      <c r="A208" s="12"/>
      <c r="B208" s="222"/>
      <c r="C208" s="222" t="s">
        <v>1134</v>
      </c>
      <c r="D208" s="100">
        <v>11053.257987999999</v>
      </c>
      <c r="E208" s="100">
        <v>667.82324300000005</v>
      </c>
      <c r="F208" s="327">
        <v>58.5</v>
      </c>
      <c r="G208" s="100">
        <v>11443.718419000001</v>
      </c>
      <c r="H208" s="327">
        <v>1.4</v>
      </c>
      <c r="I208" s="100">
        <v>61822</v>
      </c>
      <c r="J208" s="327">
        <v>28.7</v>
      </c>
      <c r="K208" s="327">
        <v>2.9609999999999999</v>
      </c>
      <c r="L208" s="100">
        <v>3945.4220230000001</v>
      </c>
      <c r="M208" s="327">
        <v>34.476748540486803</v>
      </c>
      <c r="N208" s="100">
        <v>46.581477</v>
      </c>
      <c r="O208" s="100"/>
    </row>
    <row r="209" spans="1:20" ht="11.25" customHeight="1">
      <c r="A209" s="12"/>
      <c r="B209" s="222"/>
      <c r="C209" s="222" t="s">
        <v>1135</v>
      </c>
      <c r="D209" s="100">
        <v>8030.5000170000003</v>
      </c>
      <c r="E209" s="100">
        <v>617.51033500000005</v>
      </c>
      <c r="F209" s="327">
        <v>61.6</v>
      </c>
      <c r="G209" s="100">
        <v>8410.6038059999992</v>
      </c>
      <c r="H209" s="327">
        <v>1.2</v>
      </c>
      <c r="I209" s="100">
        <v>50662</v>
      </c>
      <c r="J209" s="327">
        <v>29.1</v>
      </c>
      <c r="K209" s="327">
        <v>2.8919999999999999</v>
      </c>
      <c r="L209" s="100">
        <v>2788.186072</v>
      </c>
      <c r="M209" s="327">
        <v>33.150843106067498</v>
      </c>
      <c r="N209" s="100">
        <v>28.948474000000001</v>
      </c>
      <c r="O209" s="100"/>
    </row>
    <row r="210" spans="1:20" ht="11.25" customHeight="1">
      <c r="A210" s="12"/>
      <c r="B210" s="222"/>
      <c r="C210" s="222" t="s">
        <v>1136</v>
      </c>
      <c r="D210" s="100">
        <v>3022.757971</v>
      </c>
      <c r="E210" s="100">
        <v>50.312908</v>
      </c>
      <c r="F210" s="327">
        <v>20.6</v>
      </c>
      <c r="G210" s="100">
        <v>3033.1146130000002</v>
      </c>
      <c r="H210" s="327">
        <v>2.1</v>
      </c>
      <c r="I210" s="100">
        <v>11160</v>
      </c>
      <c r="J210" s="327">
        <v>27.7</v>
      </c>
      <c r="K210" s="327">
        <v>3.153</v>
      </c>
      <c r="L210" s="100">
        <v>1157.2359510000001</v>
      </c>
      <c r="M210" s="327">
        <v>38.153386820269198</v>
      </c>
      <c r="N210" s="100">
        <v>17.633002999999999</v>
      </c>
      <c r="O210" s="100"/>
    </row>
    <row r="211" spans="1:20" ht="11.25" customHeight="1">
      <c r="A211" s="12"/>
      <c r="B211" s="222"/>
      <c r="C211" s="222" t="s">
        <v>1137</v>
      </c>
      <c r="D211" s="100">
        <v>7662.7283289999996</v>
      </c>
      <c r="E211" s="100">
        <v>1034.6920600000001</v>
      </c>
      <c r="F211" s="327">
        <v>60</v>
      </c>
      <c r="G211" s="100">
        <v>8283.8121589999992</v>
      </c>
      <c r="H211" s="327">
        <v>4.4000000000000004</v>
      </c>
      <c r="I211" s="100">
        <v>70666</v>
      </c>
      <c r="J211" s="327">
        <v>32.700000000000003</v>
      </c>
      <c r="K211" s="327">
        <v>2.8450000000000002</v>
      </c>
      <c r="L211" s="100">
        <v>4157.0680979999997</v>
      </c>
      <c r="M211" s="327">
        <v>50.1830318965348</v>
      </c>
      <c r="N211" s="100">
        <v>119.643157</v>
      </c>
      <c r="O211" s="100"/>
    </row>
    <row r="212" spans="1:20" ht="11.25" customHeight="1">
      <c r="A212" s="12"/>
      <c r="B212" s="222"/>
      <c r="C212" s="222" t="s">
        <v>1138</v>
      </c>
      <c r="D212" s="100">
        <v>5336.2539619999998</v>
      </c>
      <c r="E212" s="100">
        <v>822.80571299999997</v>
      </c>
      <c r="F212" s="327">
        <v>61</v>
      </c>
      <c r="G212" s="100">
        <v>5838.2592629999999</v>
      </c>
      <c r="H212" s="327">
        <v>3.4</v>
      </c>
      <c r="I212" s="100">
        <v>48828</v>
      </c>
      <c r="J212" s="327">
        <v>32</v>
      </c>
      <c r="K212" s="327">
        <v>2.8639999999999999</v>
      </c>
      <c r="L212" s="100">
        <v>2794.660065</v>
      </c>
      <c r="M212" s="327">
        <v>47.868036329101997</v>
      </c>
      <c r="N212" s="100">
        <v>63.851230000000001</v>
      </c>
      <c r="O212" s="100"/>
    </row>
    <row r="213" spans="1:20" ht="11.25" customHeight="1">
      <c r="A213" s="12"/>
      <c r="B213" s="222"/>
      <c r="C213" s="222" t="s">
        <v>1139</v>
      </c>
      <c r="D213" s="100">
        <v>2326.4743669999998</v>
      </c>
      <c r="E213" s="100">
        <v>211.886347</v>
      </c>
      <c r="F213" s="327">
        <v>56.2</v>
      </c>
      <c r="G213" s="100">
        <v>2445.5528960000001</v>
      </c>
      <c r="H213" s="327">
        <v>6.6</v>
      </c>
      <c r="I213" s="100">
        <v>21838</v>
      </c>
      <c r="J213" s="327">
        <v>34.299999999999997</v>
      </c>
      <c r="K213" s="327">
        <v>2.8</v>
      </c>
      <c r="L213" s="100">
        <v>1362.4080329999999</v>
      </c>
      <c r="M213" s="327">
        <v>55.7096121383588</v>
      </c>
      <c r="N213" s="100">
        <v>55.791927000000001</v>
      </c>
      <c r="O213" s="100"/>
      <c r="P213" s="3"/>
      <c r="Q213" s="3"/>
      <c r="R213" s="3"/>
      <c r="S213" s="3"/>
      <c r="T213" s="3"/>
    </row>
    <row r="214" spans="1:20" ht="11.25" customHeight="1">
      <c r="A214" s="12"/>
      <c r="B214" s="222"/>
      <c r="C214" s="222" t="s">
        <v>1140</v>
      </c>
      <c r="D214" s="100">
        <v>978.03797999999995</v>
      </c>
      <c r="E214" s="100">
        <v>118.058736</v>
      </c>
      <c r="F214" s="327">
        <v>72</v>
      </c>
      <c r="G214" s="100">
        <v>1062.9917359999999</v>
      </c>
      <c r="H214" s="327">
        <v>16.399999999999999</v>
      </c>
      <c r="I214" s="100">
        <v>11502</v>
      </c>
      <c r="J214" s="327">
        <v>37.799999999999997</v>
      </c>
      <c r="K214" s="327">
        <v>2.2170000000000001</v>
      </c>
      <c r="L214" s="100">
        <v>870.77115100000003</v>
      </c>
      <c r="M214" s="327">
        <v>81.917019813971507</v>
      </c>
      <c r="N214" s="100">
        <v>66.953588999999994</v>
      </c>
      <c r="O214" s="100"/>
      <c r="P214" s="3"/>
      <c r="Q214" s="3"/>
      <c r="R214" s="3"/>
      <c r="S214" s="3"/>
      <c r="T214" s="3"/>
    </row>
    <row r="215" spans="1:20" ht="11.25" customHeight="1">
      <c r="A215" s="12"/>
      <c r="B215" s="222"/>
      <c r="C215" s="222" t="s">
        <v>1141</v>
      </c>
      <c r="D215" s="100">
        <v>874.94728799999996</v>
      </c>
      <c r="E215" s="100">
        <v>116.11218100000001</v>
      </c>
      <c r="F215" s="327">
        <v>72.8</v>
      </c>
      <c r="G215" s="100">
        <v>959.51173300000005</v>
      </c>
      <c r="H215" s="327">
        <v>15.4</v>
      </c>
      <c r="I215" s="100">
        <v>10996</v>
      </c>
      <c r="J215" s="327">
        <v>38.299999999999997</v>
      </c>
      <c r="K215" s="327">
        <v>2.1459999999999999</v>
      </c>
      <c r="L215" s="100">
        <v>782.27017899999998</v>
      </c>
      <c r="M215" s="327">
        <v>81.527943025163594</v>
      </c>
      <c r="N215" s="100">
        <v>58.068384999999999</v>
      </c>
      <c r="O215" s="100"/>
      <c r="P215" s="3"/>
      <c r="Q215" s="3"/>
      <c r="R215" s="3"/>
      <c r="S215" s="3"/>
      <c r="T215" s="3"/>
    </row>
    <row r="216" spans="1:20" ht="11.25" customHeight="1">
      <c r="A216" s="12"/>
      <c r="B216" s="222"/>
      <c r="C216" s="222" t="s">
        <v>1142</v>
      </c>
      <c r="D216" s="100">
        <v>86.839974999999995</v>
      </c>
      <c r="E216" s="100">
        <v>1.946555</v>
      </c>
      <c r="F216" s="327">
        <v>20</v>
      </c>
      <c r="G216" s="100">
        <v>87.229286000000002</v>
      </c>
      <c r="H216" s="327">
        <v>23.8</v>
      </c>
      <c r="I216" s="100">
        <v>428</v>
      </c>
      <c r="J216" s="327">
        <v>33.299999999999997</v>
      </c>
      <c r="K216" s="327">
        <v>2.8919999999999999</v>
      </c>
      <c r="L216" s="100">
        <v>73.124155000000002</v>
      </c>
      <c r="M216" s="327">
        <v>83.829821787146102</v>
      </c>
      <c r="N216" s="100">
        <v>6.9248690000000002</v>
      </c>
      <c r="O216" s="100"/>
      <c r="P216" s="3"/>
      <c r="Q216" s="3"/>
      <c r="R216" s="3"/>
      <c r="S216" s="3"/>
      <c r="T216" s="3"/>
    </row>
    <row r="217" spans="1:20" ht="11.25" customHeight="1">
      <c r="A217" s="12"/>
      <c r="B217" s="222"/>
      <c r="C217" s="222" t="s">
        <v>1143</v>
      </c>
      <c r="D217" s="100">
        <v>16.250717000000002</v>
      </c>
      <c r="E217" s="100"/>
      <c r="F217" s="327"/>
      <c r="G217" s="100">
        <v>16.250717000000002</v>
      </c>
      <c r="H217" s="327">
        <v>35.299999999999997</v>
      </c>
      <c r="I217" s="100">
        <v>78</v>
      </c>
      <c r="J217" s="327">
        <v>34</v>
      </c>
      <c r="K217" s="327">
        <v>2.8170000000000002</v>
      </c>
      <c r="L217" s="100">
        <v>15.376817000000001</v>
      </c>
      <c r="M217" s="327">
        <v>94.622391122804004</v>
      </c>
      <c r="N217" s="100">
        <v>1.9603349999999999</v>
      </c>
      <c r="O217" s="100"/>
      <c r="P217" s="3"/>
      <c r="Q217" s="3"/>
      <c r="R217" s="3"/>
      <c r="S217" s="3"/>
      <c r="T217" s="3"/>
    </row>
    <row r="218" spans="1:20" ht="11.25" customHeight="1">
      <c r="A218" s="12"/>
      <c r="B218" s="222"/>
      <c r="C218" s="222" t="s">
        <v>1144</v>
      </c>
      <c r="D218" s="100">
        <v>1250.350719</v>
      </c>
      <c r="E218" s="100">
        <v>173.84043299999999</v>
      </c>
      <c r="F218" s="327">
        <v>78.8</v>
      </c>
      <c r="G218" s="100">
        <v>1387.331216</v>
      </c>
      <c r="H218" s="327">
        <v>100</v>
      </c>
      <c r="I218" s="100">
        <v>12770</v>
      </c>
      <c r="J218" s="327">
        <v>37</v>
      </c>
      <c r="K218" s="327">
        <v>2.0880000000000001</v>
      </c>
      <c r="L218" s="100">
        <v>4668.844564</v>
      </c>
      <c r="M218" s="327">
        <v>336.53423999651397</v>
      </c>
      <c r="N218" s="100">
        <v>146.036924</v>
      </c>
      <c r="O218" s="100">
        <v>-146.036924</v>
      </c>
      <c r="P218" s="3"/>
      <c r="Q218" s="3"/>
      <c r="R218" s="3"/>
      <c r="S218" s="3"/>
      <c r="T218" s="3"/>
    </row>
    <row r="219" spans="1:20" ht="11.25" customHeight="1">
      <c r="A219" s="12"/>
      <c r="B219" s="855" t="s">
        <v>1153</v>
      </c>
      <c r="C219" s="855"/>
      <c r="D219" s="639">
        <v>41776.306516999997</v>
      </c>
      <c r="E219" s="639">
        <v>38986.909596999998</v>
      </c>
      <c r="F219" s="856">
        <v>64.590762493484704</v>
      </c>
      <c r="G219" s="639">
        <v>66958.248699999996</v>
      </c>
      <c r="H219" s="856">
        <v>3.3</v>
      </c>
      <c r="I219" s="639">
        <v>1134969</v>
      </c>
      <c r="J219" s="856">
        <v>32.700000000000003</v>
      </c>
      <c r="K219" s="856">
        <v>2.0129999999999999</v>
      </c>
      <c r="L219" s="639">
        <v>20631.492041000001</v>
      </c>
      <c r="M219" s="856">
        <v>30.812472610264098</v>
      </c>
      <c r="N219" s="639">
        <v>415.39712900000001</v>
      </c>
      <c r="O219" s="639">
        <v>-146.036924</v>
      </c>
      <c r="P219" s="3"/>
      <c r="Q219" s="3"/>
      <c r="R219" s="3"/>
      <c r="S219" s="3"/>
      <c r="T219" s="3"/>
    </row>
    <row r="220" spans="1:20" ht="11.25" customHeight="1">
      <c r="A220" s="12"/>
      <c r="B220" s="1296" t="s">
        <v>1154</v>
      </c>
      <c r="C220" s="1296"/>
      <c r="D220" s="660">
        <v>1575397.62778</v>
      </c>
      <c r="E220" s="660">
        <v>637490.29108800006</v>
      </c>
      <c r="F220" s="1297">
        <v>58.623336977830199</v>
      </c>
      <c r="G220" s="660">
        <v>1949115.709326</v>
      </c>
      <c r="H220" s="1297">
        <v>2.2999999999999998</v>
      </c>
      <c r="I220" s="660">
        <v>1604901</v>
      </c>
      <c r="J220" s="1297">
        <v>23.1</v>
      </c>
      <c r="K220" s="1297">
        <v>3.4729999999999999</v>
      </c>
      <c r="L220" s="660">
        <v>636574.837711</v>
      </c>
      <c r="M220" s="1297">
        <v>32.659674059634298</v>
      </c>
      <c r="N220" s="660">
        <v>10372.975243999999</v>
      </c>
      <c r="O220" s="660">
        <v>-5679.5679920000002</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102"/>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5">
    <mergeCell ref="B3:H3"/>
    <mergeCell ref="B9:O9"/>
    <mergeCell ref="B7:O7"/>
    <mergeCell ref="B12:C12"/>
    <mergeCell ref="B119:C119"/>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19"/>
  <sheetViews>
    <sheetView showGridLines="0" showRowColHeaders="0" zoomScale="115" zoomScaleNormal="115" zoomScaleSheetLayoutView="100" workbookViewId="0"/>
  </sheetViews>
  <sheetFormatPr baseColWidth="10" defaultColWidth="9.140625" defaultRowHeight="15"/>
  <cols>
    <col min="1" max="1" width="2.7109375" customWidth="1"/>
    <col min="2" max="2" width="6.42578125" customWidth="1"/>
    <col min="3" max="3" width="9.7109375" customWidth="1"/>
    <col min="4" max="4" width="68" customWidth="1"/>
    <col min="5" max="5" width="9.7109375" style="319" customWidth="1"/>
    <col min="6" max="6" width="48.42578125" style="319" customWidth="1"/>
    <col min="7" max="7" width="14" customWidth="1"/>
    <col min="8" max="8" width="19.42578125" customWidth="1"/>
  </cols>
  <sheetData>
    <row r="1" spans="1:7">
      <c r="B1" s="235"/>
      <c r="C1" s="235"/>
      <c r="D1" s="317"/>
      <c r="E1" s="318"/>
      <c r="F1" s="318"/>
      <c r="G1" s="4"/>
    </row>
    <row r="2" spans="1:7" ht="20.25">
      <c r="B2" s="1565" t="s">
        <v>25</v>
      </c>
      <c r="C2" s="236"/>
      <c r="G2" s="1567"/>
    </row>
    <row r="3" spans="1:7">
      <c r="B3" s="813" t="s">
        <v>26</v>
      </c>
      <c r="C3" s="814"/>
      <c r="D3" s="813"/>
      <c r="E3" s="815"/>
      <c r="F3" s="2105" t="s">
        <v>2914</v>
      </c>
      <c r="G3" s="2106"/>
    </row>
    <row r="4" spans="1:7" s="320" customFormat="1" ht="12">
      <c r="B4" s="1568" t="s">
        <v>28</v>
      </c>
      <c r="C4" s="1569"/>
      <c r="D4" s="1570"/>
      <c r="E4" s="1571" t="s">
        <v>29</v>
      </c>
      <c r="F4" s="1571" t="s">
        <v>30</v>
      </c>
      <c r="G4" s="1572" t="s">
        <v>31</v>
      </c>
    </row>
    <row r="5" spans="1:7" s="320" customFormat="1" ht="12">
      <c r="B5" s="284"/>
      <c r="C5" s="285"/>
      <c r="D5" s="286"/>
      <c r="E5" s="287"/>
      <c r="F5" s="287"/>
      <c r="G5" s="286"/>
    </row>
    <row r="6" spans="1:7" ht="20.100000000000001" customHeight="1">
      <c r="B6" s="2107" t="s">
        <v>32</v>
      </c>
      <c r="C6" s="2107"/>
      <c r="D6" s="2107"/>
      <c r="E6" s="2107"/>
      <c r="F6" s="2107"/>
      <c r="G6" s="2107"/>
    </row>
    <row r="7" spans="1:7" s="237" customFormat="1" ht="12" customHeight="1">
      <c r="A7" s="237" t="s">
        <v>33</v>
      </c>
      <c r="B7" s="2084"/>
      <c r="C7" s="804" t="s">
        <v>34</v>
      </c>
      <c r="D7" s="805" t="s">
        <v>35</v>
      </c>
      <c r="E7" s="1073" t="s">
        <v>36</v>
      </c>
      <c r="F7" s="805" t="s">
        <v>37</v>
      </c>
      <c r="G7" s="2030" t="s">
        <v>38</v>
      </c>
    </row>
    <row r="8" spans="1:7" s="237" customFormat="1" ht="12" customHeight="1">
      <c r="B8" s="2084"/>
      <c r="C8" s="804" t="s">
        <v>39</v>
      </c>
      <c r="D8" s="805" t="s">
        <v>40</v>
      </c>
      <c r="E8" s="1073" t="s">
        <v>36</v>
      </c>
      <c r="F8" s="805" t="s">
        <v>41</v>
      </c>
      <c r="G8" s="806" t="s">
        <v>38</v>
      </c>
    </row>
    <row r="9" spans="1:7" s="2085" customFormat="1" ht="12" customHeight="1">
      <c r="B9" s="2084"/>
      <c r="C9" s="804" t="s">
        <v>42</v>
      </c>
      <c r="D9" s="805" t="s">
        <v>43</v>
      </c>
      <c r="E9" s="805"/>
      <c r="F9" s="805" t="s">
        <v>44</v>
      </c>
      <c r="G9" s="1462" t="s">
        <v>45</v>
      </c>
    </row>
    <row r="10" spans="1:7" ht="19.5" customHeight="1">
      <c r="B10" s="316" t="s">
        <v>46</v>
      </c>
      <c r="C10" s="316"/>
      <c r="D10" s="316"/>
      <c r="E10" s="227"/>
      <c r="F10" s="227"/>
      <c r="G10" s="316"/>
    </row>
    <row r="11" spans="1:7" s="805" customFormat="1" ht="12" customHeight="1">
      <c r="B11" s="2082"/>
      <c r="C11" s="804" t="s">
        <v>47</v>
      </c>
      <c r="D11" s="805" t="s">
        <v>48</v>
      </c>
      <c r="E11" s="1073" t="s">
        <v>49</v>
      </c>
      <c r="F11" s="805" t="s">
        <v>50</v>
      </c>
      <c r="G11" s="1075" t="s">
        <v>45</v>
      </c>
    </row>
    <row r="12" spans="1:7" s="805" customFormat="1" ht="12" customHeight="1">
      <c r="B12" s="2082"/>
      <c r="C12" s="804" t="s">
        <v>51</v>
      </c>
      <c r="D12" s="805" t="s">
        <v>52</v>
      </c>
      <c r="E12" s="1073" t="s">
        <v>49</v>
      </c>
      <c r="F12" s="805" t="s">
        <v>53</v>
      </c>
      <c r="G12" s="1075" t="s">
        <v>45</v>
      </c>
    </row>
    <row r="13" spans="1:7" s="237" customFormat="1" ht="12" customHeight="1">
      <c r="B13" s="2084"/>
      <c r="C13" s="804" t="s">
        <v>54</v>
      </c>
      <c r="D13" s="805" t="s">
        <v>55</v>
      </c>
      <c r="E13" s="1073" t="s">
        <v>49</v>
      </c>
      <c r="F13" s="1073" t="s">
        <v>56</v>
      </c>
      <c r="G13" s="806" t="s">
        <v>57</v>
      </c>
    </row>
    <row r="14" spans="1:7" s="237" customFormat="1" ht="12" customHeight="1">
      <c r="B14" s="2084"/>
      <c r="C14" s="804" t="s">
        <v>58</v>
      </c>
      <c r="D14" s="805" t="s">
        <v>59</v>
      </c>
      <c r="E14" s="1073" t="s">
        <v>49</v>
      </c>
      <c r="F14" s="1073" t="s">
        <v>60</v>
      </c>
      <c r="G14" s="806" t="s">
        <v>57</v>
      </c>
    </row>
    <row r="15" spans="1:7" s="2085" customFormat="1" ht="12" customHeight="1">
      <c r="B15" s="2082"/>
      <c r="C15" s="804" t="s">
        <v>61</v>
      </c>
      <c r="D15" s="805" t="s">
        <v>62</v>
      </c>
      <c r="E15" s="805"/>
      <c r="F15" s="805" t="s">
        <v>63</v>
      </c>
      <c r="G15" s="1075" t="s">
        <v>45</v>
      </c>
    </row>
    <row r="16" spans="1:7" s="2085" customFormat="1" ht="12" customHeight="1">
      <c r="B16" s="2082"/>
      <c r="C16" s="804" t="s">
        <v>64</v>
      </c>
      <c r="D16" s="805" t="s">
        <v>65</v>
      </c>
      <c r="E16" s="805"/>
      <c r="F16" s="805" t="s">
        <v>63</v>
      </c>
      <c r="G16" s="1075" t="s">
        <v>45</v>
      </c>
    </row>
    <row r="17" spans="2:20" s="69" customFormat="1" ht="20.100000000000001" customHeight="1">
      <c r="B17" s="2107" t="s">
        <v>66</v>
      </c>
      <c r="C17" s="2107"/>
      <c r="D17" s="2107"/>
      <c r="E17" s="2107"/>
      <c r="F17" s="2107"/>
      <c r="G17" s="2107"/>
    </row>
    <row r="18" spans="2:20" s="805" customFormat="1" ht="19.5" customHeight="1">
      <c r="B18" s="2082"/>
      <c r="C18" s="1461" t="s">
        <v>67</v>
      </c>
      <c r="D18" s="1288" t="s">
        <v>68</v>
      </c>
      <c r="E18" s="805" t="s">
        <v>69</v>
      </c>
      <c r="F18" s="805" t="s">
        <v>70</v>
      </c>
      <c r="G18" s="806" t="s">
        <v>57</v>
      </c>
      <c r="H18" s="237"/>
    </row>
    <row r="19" spans="2:20" s="805" customFormat="1" ht="12" customHeight="1">
      <c r="B19" s="2082"/>
      <c r="C19" s="804" t="s">
        <v>71</v>
      </c>
      <c r="D19" s="805" t="s">
        <v>72</v>
      </c>
      <c r="E19" s="805" t="s">
        <v>69</v>
      </c>
      <c r="F19" s="805" t="s">
        <v>73</v>
      </c>
      <c r="G19" s="806" t="s">
        <v>57</v>
      </c>
      <c r="H19" s="237"/>
    </row>
    <row r="20" spans="2:20" s="805" customFormat="1" ht="12" customHeight="1">
      <c r="B20" s="2082"/>
      <c r="C20" s="804" t="s">
        <v>74</v>
      </c>
      <c r="D20" s="805" t="s">
        <v>75</v>
      </c>
      <c r="E20" s="805" t="s">
        <v>69</v>
      </c>
      <c r="F20" s="805" t="s">
        <v>76</v>
      </c>
      <c r="G20" s="806" t="s">
        <v>57</v>
      </c>
      <c r="H20" s="237"/>
    </row>
    <row r="21" spans="2:20" s="805" customFormat="1" ht="12" customHeight="1">
      <c r="B21" s="2082"/>
      <c r="C21" s="804" t="s">
        <v>77</v>
      </c>
      <c r="D21" s="805" t="s">
        <v>78</v>
      </c>
      <c r="E21" s="1073" t="s">
        <v>69</v>
      </c>
      <c r="F21" s="805" t="s">
        <v>79</v>
      </c>
      <c r="G21" s="806" t="s">
        <v>57</v>
      </c>
      <c r="H21" s="237"/>
    </row>
    <row r="22" spans="2:20" s="69" customFormat="1" ht="20.100000000000001" customHeight="1">
      <c r="B22" s="316" t="s">
        <v>80</v>
      </c>
      <c r="C22" s="316"/>
      <c r="D22" s="316"/>
      <c r="E22" s="227"/>
      <c r="F22" s="227"/>
      <c r="G22" s="316"/>
      <c r="T22" s="66"/>
    </row>
    <row r="23" spans="2:20" s="805" customFormat="1" ht="12" customHeight="1">
      <c r="B23" s="2082"/>
      <c r="C23" s="804" t="s">
        <v>81</v>
      </c>
      <c r="D23" s="805" t="s">
        <v>82</v>
      </c>
      <c r="E23" s="805" t="s">
        <v>83</v>
      </c>
      <c r="F23" s="805" t="s">
        <v>84</v>
      </c>
      <c r="G23" s="806" t="s">
        <v>38</v>
      </c>
    </row>
    <row r="24" spans="2:20" s="805" customFormat="1" ht="12" customHeight="1">
      <c r="B24" s="2082"/>
      <c r="C24" s="804" t="s">
        <v>85</v>
      </c>
      <c r="D24" s="805" t="s">
        <v>86</v>
      </c>
      <c r="E24" s="805" t="s">
        <v>83</v>
      </c>
      <c r="F24" s="805" t="s">
        <v>87</v>
      </c>
      <c r="G24" s="806" t="s">
        <v>57</v>
      </c>
      <c r="H24" s="237"/>
    </row>
    <row r="25" spans="2:20" s="805" customFormat="1" ht="12" customHeight="1">
      <c r="B25" s="2082"/>
      <c r="C25" s="804" t="s">
        <v>88</v>
      </c>
      <c r="D25" s="805" t="s">
        <v>89</v>
      </c>
      <c r="E25" s="1073" t="s">
        <v>83</v>
      </c>
      <c r="F25" s="805" t="s">
        <v>90</v>
      </c>
      <c r="G25" s="806" t="s">
        <v>38</v>
      </c>
    </row>
    <row r="26" spans="2:20" s="805" customFormat="1" ht="12" customHeight="1">
      <c r="B26" s="2082"/>
      <c r="C26" s="804" t="s">
        <v>91</v>
      </c>
      <c r="D26" s="805" t="s">
        <v>92</v>
      </c>
      <c r="E26" s="805" t="s">
        <v>83</v>
      </c>
      <c r="F26" s="805" t="s">
        <v>93</v>
      </c>
      <c r="G26" s="806" t="s">
        <v>38</v>
      </c>
    </row>
    <row r="27" spans="2:20" s="805" customFormat="1" ht="12" customHeight="1">
      <c r="B27" s="2082"/>
      <c r="C27" s="804" t="s">
        <v>94</v>
      </c>
      <c r="D27" s="805" t="s">
        <v>95</v>
      </c>
      <c r="E27" s="805" t="s">
        <v>83</v>
      </c>
      <c r="F27" s="805" t="s">
        <v>84</v>
      </c>
      <c r="G27" s="806" t="s">
        <v>38</v>
      </c>
    </row>
    <row r="28" spans="2:20" s="805" customFormat="1" ht="12" customHeight="1">
      <c r="B28" s="2082"/>
      <c r="C28" s="804" t="s">
        <v>96</v>
      </c>
      <c r="D28" s="805" t="s">
        <v>97</v>
      </c>
      <c r="E28" s="805" t="s">
        <v>83</v>
      </c>
      <c r="F28" s="805" t="s">
        <v>98</v>
      </c>
      <c r="G28" s="806" t="s">
        <v>38</v>
      </c>
    </row>
    <row r="29" spans="2:20" s="805" customFormat="1" ht="12" customHeight="1">
      <c r="B29" s="2082"/>
      <c r="C29" s="804" t="s">
        <v>99</v>
      </c>
      <c r="D29" s="805" t="s">
        <v>100</v>
      </c>
      <c r="E29" s="805" t="s">
        <v>83</v>
      </c>
      <c r="F29" s="1288" t="s">
        <v>101</v>
      </c>
      <c r="G29" s="806" t="s">
        <v>38</v>
      </c>
    </row>
    <row r="30" spans="2:20" s="805" customFormat="1" ht="12" customHeight="1">
      <c r="B30" s="2082"/>
      <c r="C30" s="1463" t="s">
        <v>267</v>
      </c>
      <c r="D30" s="1516" t="s">
        <v>268</v>
      </c>
      <c r="E30" s="805" t="s">
        <v>83</v>
      </c>
      <c r="F30" s="1288" t="s">
        <v>2761</v>
      </c>
      <c r="G30" s="806" t="s">
        <v>38</v>
      </c>
    </row>
    <row r="31" spans="2:20" s="69" customFormat="1" ht="20.100000000000001" customHeight="1">
      <c r="B31" s="316" t="s">
        <v>102</v>
      </c>
      <c r="C31" s="316"/>
      <c r="D31" s="316"/>
      <c r="E31" s="227"/>
      <c r="F31" s="227"/>
      <c r="G31" s="2031"/>
    </row>
    <row r="32" spans="2:20" s="805" customFormat="1" ht="12" customHeight="1">
      <c r="B32" s="2082"/>
      <c r="C32" s="804" t="s">
        <v>103</v>
      </c>
      <c r="D32" s="805" t="s">
        <v>104</v>
      </c>
      <c r="E32" s="805" t="s">
        <v>105</v>
      </c>
      <c r="F32" s="805" t="s">
        <v>106</v>
      </c>
      <c r="G32" s="806" t="s">
        <v>38</v>
      </c>
    </row>
    <row r="33" spans="2:7" s="69" customFormat="1" ht="20.100000000000001" customHeight="1">
      <c r="B33" s="316" t="s">
        <v>107</v>
      </c>
      <c r="C33" s="316"/>
      <c r="D33" s="316"/>
      <c r="E33" s="316"/>
      <c r="F33" s="316"/>
      <c r="G33" s="2031"/>
    </row>
    <row r="34" spans="2:7" s="805" customFormat="1" ht="12" customHeight="1">
      <c r="B34" s="2082"/>
      <c r="C34" s="804" t="s">
        <v>108</v>
      </c>
      <c r="D34" s="805" t="s">
        <v>109</v>
      </c>
      <c r="E34" s="805" t="s">
        <v>110</v>
      </c>
      <c r="F34" s="805" t="s">
        <v>111</v>
      </c>
      <c r="G34" s="806" t="s">
        <v>38</v>
      </c>
    </row>
    <row r="35" spans="2:7" s="805" customFormat="1" ht="12" customHeight="1">
      <c r="B35" s="2082"/>
      <c r="C35" s="804" t="s">
        <v>112</v>
      </c>
      <c r="D35" s="805" t="s">
        <v>107</v>
      </c>
      <c r="E35" s="805" t="s">
        <v>110</v>
      </c>
      <c r="F35" s="805" t="s">
        <v>113</v>
      </c>
      <c r="G35" s="806" t="s">
        <v>38</v>
      </c>
    </row>
    <row r="36" spans="2:7" s="69" customFormat="1" ht="20.100000000000001" customHeight="1">
      <c r="B36" s="316" t="s">
        <v>114</v>
      </c>
      <c r="C36" s="316"/>
      <c r="D36" s="316"/>
      <c r="E36" s="227"/>
      <c r="F36" s="227"/>
      <c r="G36" s="2031"/>
    </row>
    <row r="37" spans="2:7" s="805" customFormat="1" ht="12" customHeight="1">
      <c r="B37" s="2082"/>
      <c r="C37" s="804" t="s">
        <v>115</v>
      </c>
      <c r="D37" s="805" t="s">
        <v>116</v>
      </c>
      <c r="E37" s="805" t="s">
        <v>117</v>
      </c>
      <c r="F37" s="805" t="s">
        <v>118</v>
      </c>
      <c r="G37" s="806" t="s">
        <v>38</v>
      </c>
    </row>
    <row r="38" spans="2:7" s="805" customFormat="1" ht="12" customHeight="1">
      <c r="B38" s="2082"/>
      <c r="C38" s="804" t="s">
        <v>119</v>
      </c>
      <c r="D38" s="805" t="s">
        <v>120</v>
      </c>
      <c r="E38" s="805" t="s">
        <v>117</v>
      </c>
      <c r="F38" s="805" t="s">
        <v>121</v>
      </c>
      <c r="G38" s="806" t="s">
        <v>57</v>
      </c>
    </row>
    <row r="39" spans="2:7" s="805" customFormat="1" ht="12" customHeight="1">
      <c r="B39" s="2082"/>
      <c r="C39" s="804" t="s">
        <v>122</v>
      </c>
      <c r="D39" s="805" t="s">
        <v>123</v>
      </c>
      <c r="E39" s="805" t="s">
        <v>117</v>
      </c>
      <c r="F39" s="805" t="s">
        <v>124</v>
      </c>
      <c r="G39" s="806" t="s">
        <v>38</v>
      </c>
    </row>
    <row r="40" spans="2:7" s="805" customFormat="1" ht="12" customHeight="1">
      <c r="B40" s="2082"/>
      <c r="C40" s="804" t="s">
        <v>125</v>
      </c>
      <c r="D40" s="805" t="s">
        <v>126</v>
      </c>
      <c r="E40" s="805" t="s">
        <v>117</v>
      </c>
      <c r="F40" s="805" t="s">
        <v>127</v>
      </c>
      <c r="G40" s="1075" t="s">
        <v>45</v>
      </c>
    </row>
    <row r="41" spans="2:7" s="805" customFormat="1" ht="12" customHeight="1">
      <c r="B41" s="2082"/>
      <c r="C41" s="804" t="s">
        <v>128</v>
      </c>
      <c r="D41" s="805" t="s">
        <v>129</v>
      </c>
      <c r="E41" s="805" t="s">
        <v>117</v>
      </c>
      <c r="F41" s="805" t="s">
        <v>130</v>
      </c>
      <c r="G41" s="806" t="s">
        <v>57</v>
      </c>
    </row>
    <row r="42" spans="2:7" s="69" customFormat="1" ht="20.100000000000001" customHeight="1">
      <c r="B42" s="316" t="s">
        <v>131</v>
      </c>
      <c r="C42" s="316"/>
      <c r="D42" s="316"/>
      <c r="E42" s="227"/>
      <c r="F42" s="227"/>
      <c r="G42" s="316"/>
    </row>
    <row r="43" spans="2:7" s="805" customFormat="1" ht="12" customHeight="1">
      <c r="B43" s="2082"/>
      <c r="C43" s="804" t="s">
        <v>132</v>
      </c>
      <c r="D43" s="805" t="s">
        <v>133</v>
      </c>
      <c r="E43" s="805" t="s">
        <v>134</v>
      </c>
      <c r="F43" s="805" t="s">
        <v>135</v>
      </c>
      <c r="G43" s="806" t="s">
        <v>38</v>
      </c>
    </row>
    <row r="44" spans="2:7" s="69" customFormat="1" ht="20.100000000000001" customHeight="1">
      <c r="B44" s="316" t="s">
        <v>136</v>
      </c>
      <c r="C44" s="316"/>
      <c r="D44" s="66"/>
      <c r="E44" s="227"/>
      <c r="F44" s="227"/>
      <c r="G44" s="2031"/>
    </row>
    <row r="45" spans="2:7" s="805" customFormat="1" ht="12" customHeight="1">
      <c r="B45" s="2082"/>
      <c r="C45" s="804" t="s">
        <v>137</v>
      </c>
      <c r="D45" s="805" t="s">
        <v>138</v>
      </c>
      <c r="E45" s="805" t="s">
        <v>139</v>
      </c>
      <c r="F45" s="805" t="s">
        <v>140</v>
      </c>
      <c r="G45" s="806" t="s">
        <v>38</v>
      </c>
    </row>
    <row r="46" spans="2:7" s="805" customFormat="1" ht="12" customHeight="1">
      <c r="B46" s="2082"/>
      <c r="C46" s="804" t="s">
        <v>141</v>
      </c>
      <c r="D46" s="805" t="s">
        <v>142</v>
      </c>
      <c r="E46" s="805" t="s">
        <v>139</v>
      </c>
      <c r="F46" s="805" t="s">
        <v>143</v>
      </c>
      <c r="G46" s="806" t="s">
        <v>38</v>
      </c>
    </row>
    <row r="47" spans="2:7" s="805" customFormat="1" ht="12" customHeight="1">
      <c r="B47" s="2082"/>
      <c r="C47" s="804" t="s">
        <v>144</v>
      </c>
      <c r="D47" s="805" t="s">
        <v>145</v>
      </c>
      <c r="E47" s="805" t="s">
        <v>139</v>
      </c>
      <c r="F47" s="805" t="s">
        <v>146</v>
      </c>
      <c r="G47" s="806" t="s">
        <v>38</v>
      </c>
    </row>
    <row r="48" spans="2:7" s="805" customFormat="1" ht="12" customHeight="1">
      <c r="B48" s="2082"/>
      <c r="C48" s="804" t="s">
        <v>147</v>
      </c>
      <c r="D48" s="805" t="s">
        <v>148</v>
      </c>
      <c r="E48" s="805" t="s">
        <v>139</v>
      </c>
      <c r="F48" s="805" t="s">
        <v>149</v>
      </c>
      <c r="G48" s="806" t="s">
        <v>38</v>
      </c>
    </row>
    <row r="49" spans="1:10" s="805" customFormat="1" ht="12" customHeight="1">
      <c r="B49" s="2082"/>
      <c r="C49" s="804" t="s">
        <v>150</v>
      </c>
      <c r="D49" s="805" t="s">
        <v>151</v>
      </c>
      <c r="E49" s="805" t="s">
        <v>139</v>
      </c>
      <c r="F49" s="805" t="s">
        <v>152</v>
      </c>
      <c r="G49" s="806" t="s">
        <v>38</v>
      </c>
    </row>
    <row r="50" spans="1:10" s="805" customFormat="1" ht="12" customHeight="1">
      <c r="B50" s="2082"/>
      <c r="C50" s="804" t="s">
        <v>153</v>
      </c>
      <c r="D50" s="805" t="s">
        <v>154</v>
      </c>
      <c r="E50" s="805" t="s">
        <v>155</v>
      </c>
      <c r="F50" s="805" t="s">
        <v>127</v>
      </c>
      <c r="G50" s="1075" t="s">
        <v>45</v>
      </c>
    </row>
    <row r="51" spans="1:10" s="805" customFormat="1" ht="12" customHeight="1">
      <c r="B51" s="2082"/>
      <c r="C51" s="804" t="s">
        <v>156</v>
      </c>
      <c r="D51" s="805" t="s">
        <v>157</v>
      </c>
      <c r="E51" s="805" t="s">
        <v>139</v>
      </c>
      <c r="F51" s="807" t="s">
        <v>158</v>
      </c>
      <c r="G51" s="806" t="s">
        <v>38</v>
      </c>
    </row>
    <row r="52" spans="1:10" s="69" customFormat="1" ht="20.100000000000001" customHeight="1">
      <c r="B52" s="316" t="s">
        <v>159</v>
      </c>
      <c r="C52" s="316"/>
      <c r="D52" s="316"/>
      <c r="E52" s="227"/>
      <c r="F52" s="227"/>
      <c r="G52" s="2031"/>
    </row>
    <row r="53" spans="1:10" s="805" customFormat="1" ht="12" customHeight="1">
      <c r="B53" s="2082"/>
      <c r="C53" s="804" t="s">
        <v>160</v>
      </c>
      <c r="D53" s="805" t="s">
        <v>161</v>
      </c>
      <c r="E53" s="805" t="s">
        <v>162</v>
      </c>
      <c r="F53" s="805" t="s">
        <v>163</v>
      </c>
      <c r="G53" s="806" t="s">
        <v>38</v>
      </c>
    </row>
    <row r="54" spans="1:10" s="69" customFormat="1" ht="20.100000000000001" customHeight="1">
      <c r="B54" s="316" t="s">
        <v>164</v>
      </c>
      <c r="C54" s="316"/>
      <c r="D54" s="316"/>
      <c r="E54" s="227"/>
      <c r="F54" s="227"/>
      <c r="G54" s="2031"/>
    </row>
    <row r="55" spans="1:10" s="805" customFormat="1" ht="12" customHeight="1">
      <c r="B55" s="2082"/>
      <c r="C55" s="804" t="s">
        <v>165</v>
      </c>
      <c r="D55" s="805" t="s">
        <v>166</v>
      </c>
      <c r="E55" s="1073" t="s">
        <v>167</v>
      </c>
      <c r="F55" s="805" t="s">
        <v>168</v>
      </c>
      <c r="G55" s="806" t="s">
        <v>38</v>
      </c>
    </row>
    <row r="56" spans="1:10" s="805" customFormat="1" ht="12" customHeight="1">
      <c r="B56" s="2082"/>
      <c r="C56" s="804" t="s">
        <v>169</v>
      </c>
      <c r="D56" s="805" t="s">
        <v>170</v>
      </c>
      <c r="E56" s="1073" t="s">
        <v>167</v>
      </c>
      <c r="F56" s="805" t="s">
        <v>171</v>
      </c>
      <c r="G56" s="806" t="s">
        <v>38</v>
      </c>
    </row>
    <row r="57" spans="1:10" s="517" customFormat="1" ht="20.100000000000001" customHeight="1">
      <c r="A57" s="69"/>
      <c r="B57" s="316" t="s">
        <v>172</v>
      </c>
      <c r="C57" s="316"/>
      <c r="D57" s="316"/>
      <c r="E57" s="227"/>
      <c r="F57" s="227"/>
      <c r="G57" s="2031"/>
      <c r="H57" s="69"/>
      <c r="I57" s="69"/>
      <c r="J57" s="69"/>
    </row>
    <row r="58" spans="1:10" s="2083" customFormat="1" ht="12" customHeight="1">
      <c r="A58" s="805"/>
      <c r="B58" s="2082"/>
      <c r="C58" s="804" t="s">
        <v>173</v>
      </c>
      <c r="D58" s="805" t="s">
        <v>174</v>
      </c>
      <c r="E58" s="807" t="s">
        <v>175</v>
      </c>
      <c r="F58" s="807" t="s">
        <v>176</v>
      </c>
      <c r="G58" s="806" t="s">
        <v>38</v>
      </c>
    </row>
    <row r="59" spans="1:10" s="805" customFormat="1" ht="19.5" customHeight="1">
      <c r="B59" s="2082"/>
      <c r="C59" s="804" t="s">
        <v>177</v>
      </c>
      <c r="D59" s="805" t="s">
        <v>178</v>
      </c>
      <c r="E59" s="807" t="s">
        <v>175</v>
      </c>
      <c r="F59" s="1460" t="s">
        <v>179</v>
      </c>
      <c r="G59" s="806" t="s">
        <v>38</v>
      </c>
    </row>
    <row r="60" spans="1:10" s="805" customFormat="1" ht="12" customHeight="1">
      <c r="B60" s="2082"/>
      <c r="C60" s="804" t="s">
        <v>180</v>
      </c>
      <c r="D60" s="805" t="s">
        <v>181</v>
      </c>
      <c r="E60" s="807" t="s">
        <v>175</v>
      </c>
      <c r="F60" s="807" t="s">
        <v>176</v>
      </c>
      <c r="G60" s="806" t="s">
        <v>38</v>
      </c>
    </row>
    <row r="61" spans="1:10" s="517" customFormat="1" ht="20.100000000000001" customHeight="1">
      <c r="A61" s="69"/>
      <c r="B61" s="316" t="s">
        <v>182</v>
      </c>
      <c r="C61" s="316"/>
      <c r="D61" s="316"/>
      <c r="E61" s="227"/>
      <c r="F61" s="227"/>
      <c r="G61" s="316"/>
      <c r="H61" s="69"/>
      <c r="I61" s="69"/>
      <c r="J61" s="69"/>
    </row>
    <row r="62" spans="1:10" s="2083" customFormat="1" ht="12" customHeight="1">
      <c r="A62" s="805"/>
      <c r="B62" s="2082"/>
      <c r="C62" s="805" t="s">
        <v>183</v>
      </c>
      <c r="D62" s="805" t="s">
        <v>184</v>
      </c>
      <c r="E62" s="1073" t="s">
        <v>185</v>
      </c>
      <c r="F62" s="1073" t="s">
        <v>186</v>
      </c>
      <c r="G62" s="1075" t="s">
        <v>45</v>
      </c>
    </row>
    <row r="63" spans="1:10" s="805" customFormat="1" ht="12" customHeight="1">
      <c r="B63" s="2082"/>
      <c r="C63" s="805" t="s">
        <v>187</v>
      </c>
      <c r="D63" s="805" t="s">
        <v>188</v>
      </c>
      <c r="E63" s="1073" t="s">
        <v>185</v>
      </c>
      <c r="F63" s="1073" t="s">
        <v>189</v>
      </c>
      <c r="G63" s="806" t="s">
        <v>38</v>
      </c>
    </row>
    <row r="64" spans="1:10" s="517" customFormat="1" ht="20.100000000000001" customHeight="1">
      <c r="A64" s="69"/>
      <c r="B64" s="316" t="s">
        <v>190</v>
      </c>
      <c r="C64" s="316"/>
      <c r="D64" s="316"/>
      <c r="E64" s="227"/>
      <c r="F64" s="288"/>
      <c r="G64" s="316"/>
      <c r="H64" s="69"/>
      <c r="I64" s="69"/>
      <c r="J64" s="69"/>
    </row>
    <row r="65" spans="1:10" s="805" customFormat="1" ht="12" customHeight="1">
      <c r="B65" s="2082"/>
      <c r="C65" s="805" t="s">
        <v>191</v>
      </c>
      <c r="D65" s="805" t="s">
        <v>192</v>
      </c>
      <c r="E65" s="1073" t="s">
        <v>69</v>
      </c>
      <c r="F65" s="805" t="s">
        <v>193</v>
      </c>
      <c r="G65" s="1075" t="s">
        <v>45</v>
      </c>
    </row>
    <row r="66" spans="1:10" s="805" customFormat="1" ht="12" customHeight="1">
      <c r="B66" s="2082"/>
      <c r="C66" s="805" t="s">
        <v>194</v>
      </c>
      <c r="D66" s="805" t="s">
        <v>195</v>
      </c>
      <c r="E66" s="1073" t="s">
        <v>69</v>
      </c>
      <c r="F66" s="805" t="s">
        <v>193</v>
      </c>
      <c r="G66" s="806" t="s">
        <v>38</v>
      </c>
    </row>
    <row r="67" spans="1:10" s="805" customFormat="1" ht="12" customHeight="1">
      <c r="B67" s="2082"/>
      <c r="C67" s="805" t="s">
        <v>196</v>
      </c>
      <c r="D67" s="805" t="s">
        <v>197</v>
      </c>
      <c r="E67" s="1073" t="s">
        <v>69</v>
      </c>
      <c r="G67" s="806" t="s">
        <v>38</v>
      </c>
    </row>
    <row r="68" spans="1:10" s="517" customFormat="1" ht="20.100000000000001" customHeight="1">
      <c r="A68" s="69"/>
      <c r="B68" s="316" t="s">
        <v>198</v>
      </c>
      <c r="C68" s="316"/>
      <c r="D68" s="66"/>
      <c r="E68" s="227"/>
      <c r="F68" s="227"/>
      <c r="G68" s="316"/>
      <c r="H68" s="69"/>
      <c r="I68" s="69"/>
      <c r="J68" s="69"/>
    </row>
    <row r="69" spans="1:10" s="805" customFormat="1" ht="12" customHeight="1">
      <c r="B69" s="2082"/>
      <c r="C69" s="804" t="s">
        <v>199</v>
      </c>
      <c r="D69" s="805" t="s">
        <v>198</v>
      </c>
      <c r="E69" s="1073" t="s">
        <v>200</v>
      </c>
      <c r="F69" s="805" t="s">
        <v>201</v>
      </c>
      <c r="G69" s="806" t="s">
        <v>57</v>
      </c>
      <c r="H69" s="237"/>
    </row>
    <row r="70" spans="1:10" s="805" customFormat="1" ht="12" customHeight="1">
      <c r="B70" s="2082"/>
      <c r="C70" s="804" t="s">
        <v>202</v>
      </c>
      <c r="D70" s="805" t="s">
        <v>203</v>
      </c>
      <c r="E70" s="1073" t="s">
        <v>200</v>
      </c>
      <c r="F70" s="805" t="s">
        <v>201</v>
      </c>
      <c r="G70" s="806" t="s">
        <v>57</v>
      </c>
      <c r="H70" s="237"/>
    </row>
    <row r="71" spans="1:10" s="805" customFormat="1" ht="12" customHeight="1">
      <c r="B71" s="2082"/>
      <c r="C71" s="804" t="s">
        <v>204</v>
      </c>
      <c r="D71" s="805" t="s">
        <v>205</v>
      </c>
      <c r="E71" s="1073" t="s">
        <v>200</v>
      </c>
      <c r="F71" s="805" t="s">
        <v>201</v>
      </c>
      <c r="G71" s="806" t="s">
        <v>57</v>
      </c>
      <c r="H71" s="237"/>
    </row>
    <row r="72" spans="1:10" s="517" customFormat="1" ht="20.100000000000001" customHeight="1">
      <c r="A72" s="69"/>
      <c r="B72" s="316" t="s">
        <v>206</v>
      </c>
      <c r="C72" s="316"/>
      <c r="D72" s="66"/>
      <c r="E72" s="227"/>
      <c r="F72" s="227"/>
      <c r="G72" s="316"/>
      <c r="H72" s="69"/>
      <c r="I72" s="69"/>
      <c r="J72" s="69"/>
    </row>
    <row r="73" spans="1:10" s="66" customFormat="1" ht="12" customHeight="1">
      <c r="B73" s="176"/>
      <c r="C73" s="804" t="s">
        <v>207</v>
      </c>
      <c r="D73" s="805" t="s">
        <v>208</v>
      </c>
      <c r="E73" s="805" t="s">
        <v>209</v>
      </c>
      <c r="F73" s="805" t="s">
        <v>210</v>
      </c>
      <c r="G73" s="806" t="s">
        <v>57</v>
      </c>
      <c r="H73"/>
    </row>
    <row r="74" spans="1:10" s="517" customFormat="1" ht="20.100000000000001" customHeight="1">
      <c r="A74" s="69"/>
      <c r="B74" s="316" t="s">
        <v>211</v>
      </c>
      <c r="C74" s="316"/>
      <c r="D74" s="316"/>
      <c r="E74" s="227"/>
      <c r="F74" s="227"/>
      <c r="G74" s="316"/>
      <c r="H74" s="69"/>
      <c r="I74" s="69"/>
      <c r="J74" s="69"/>
    </row>
    <row r="75" spans="1:10" s="66" customFormat="1" ht="12" customHeight="1">
      <c r="B75" s="316"/>
      <c r="C75" s="804" t="s">
        <v>212</v>
      </c>
      <c r="D75" s="805" t="s">
        <v>211</v>
      </c>
      <c r="E75" s="1073" t="s">
        <v>213</v>
      </c>
      <c r="F75" s="805" t="s">
        <v>214</v>
      </c>
      <c r="G75" s="806" t="s">
        <v>57</v>
      </c>
      <c r="H75" s="69"/>
    </row>
    <row r="76" spans="1:10" s="66" customFormat="1" ht="12" customHeight="1">
      <c r="B76" s="316"/>
      <c r="C76" s="804" t="s">
        <v>215</v>
      </c>
      <c r="D76" s="805" t="s">
        <v>216</v>
      </c>
      <c r="E76" s="1073" t="s">
        <v>213</v>
      </c>
      <c r="F76" s="805" t="s">
        <v>217</v>
      </c>
      <c r="G76" s="806" t="s">
        <v>57</v>
      </c>
      <c r="H76" s="69"/>
    </row>
    <row r="77" spans="1:10" s="66" customFormat="1" ht="20.100000000000001" customHeight="1">
      <c r="B77" s="316"/>
      <c r="C77" s="804" t="s">
        <v>218</v>
      </c>
      <c r="D77" s="1288" t="s">
        <v>219</v>
      </c>
      <c r="E77" s="1073" t="s">
        <v>213</v>
      </c>
      <c r="F77" s="805" t="s">
        <v>220</v>
      </c>
      <c r="G77" s="806" t="s">
        <v>57</v>
      </c>
      <c r="H77" s="69"/>
    </row>
    <row r="78" spans="1:10" s="66" customFormat="1" ht="12" customHeight="1">
      <c r="B78" s="316"/>
      <c r="C78" s="804" t="s">
        <v>221</v>
      </c>
      <c r="D78" s="805" t="s">
        <v>222</v>
      </c>
      <c r="E78" s="1073" t="s">
        <v>213</v>
      </c>
      <c r="F78" s="805" t="s">
        <v>223</v>
      </c>
      <c r="G78" s="806" t="s">
        <v>57</v>
      </c>
      <c r="H78" s="69"/>
    </row>
    <row r="79" spans="1:10" s="66" customFormat="1" ht="12" customHeight="1">
      <c r="B79" s="316"/>
      <c r="C79" s="804" t="s">
        <v>224</v>
      </c>
      <c r="D79" s="805" t="s">
        <v>225</v>
      </c>
      <c r="E79" s="1073" t="s">
        <v>213</v>
      </c>
      <c r="F79" s="805" t="s">
        <v>226</v>
      </c>
      <c r="G79" s="806" t="s">
        <v>57</v>
      </c>
      <c r="H79" s="69"/>
    </row>
    <row r="80" spans="1:10" s="66" customFormat="1" ht="20.100000000000001" customHeight="1">
      <c r="B80" s="316"/>
      <c r="C80" s="804" t="s">
        <v>227</v>
      </c>
      <c r="D80" s="321" t="s">
        <v>228</v>
      </c>
      <c r="E80" s="1073" t="s">
        <v>213</v>
      </c>
      <c r="F80" s="805" t="s">
        <v>229</v>
      </c>
      <c r="G80" s="806" t="s">
        <v>57</v>
      </c>
      <c r="H80" s="69"/>
    </row>
    <row r="81" spans="1:20" s="66" customFormat="1" ht="20.100000000000001" customHeight="1">
      <c r="B81" s="316" t="s">
        <v>230</v>
      </c>
      <c r="C81" s="804"/>
      <c r="D81" s="321"/>
      <c r="E81" s="1073"/>
      <c r="F81" s="805"/>
      <c r="G81" s="806"/>
      <c r="H81" s="69"/>
    </row>
    <row r="82" spans="1:20" s="66" customFormat="1" ht="12" customHeight="1">
      <c r="A82" s="1512"/>
      <c r="B82" s="1513"/>
      <c r="C82" s="1514" t="s">
        <v>231</v>
      </c>
      <c r="D82" s="2081" t="s">
        <v>232</v>
      </c>
      <c r="E82" s="1515" t="s">
        <v>233</v>
      </c>
      <c r="F82" s="1516" t="s">
        <v>234</v>
      </c>
      <c r="G82" s="806" t="s">
        <v>38</v>
      </c>
      <c r="H82" s="1517"/>
      <c r="I82" s="1512"/>
      <c r="J82" s="1512"/>
      <c r="K82" s="1512"/>
      <c r="L82" s="1512"/>
      <c r="M82" s="1512"/>
      <c r="N82" s="1512"/>
      <c r="O82" s="1512"/>
      <c r="P82" s="1512"/>
      <c r="Q82" s="1512"/>
      <c r="R82" s="1512"/>
      <c r="S82" s="1512"/>
      <c r="T82" s="1512"/>
    </row>
    <row r="83" spans="1:20" s="66" customFormat="1" ht="19.5" customHeight="1">
      <c r="B83" s="316"/>
      <c r="C83" s="804" t="s">
        <v>235</v>
      </c>
      <c r="D83" s="1288" t="s">
        <v>236</v>
      </c>
      <c r="E83" s="1073" t="s">
        <v>233</v>
      </c>
      <c r="F83" s="805" t="s">
        <v>234</v>
      </c>
      <c r="G83" s="806" t="s">
        <v>38</v>
      </c>
      <c r="H83" s="69"/>
    </row>
    <row r="84" spans="1:20" s="66" customFormat="1" ht="19.5" customHeight="1">
      <c r="B84" s="316"/>
      <c r="C84" s="804" t="s">
        <v>237</v>
      </c>
      <c r="D84" s="1288" t="s">
        <v>238</v>
      </c>
      <c r="E84" s="1073" t="s">
        <v>233</v>
      </c>
      <c r="F84" s="805" t="s">
        <v>234</v>
      </c>
      <c r="G84" s="806" t="s">
        <v>38</v>
      </c>
      <c r="H84" s="69"/>
    </row>
    <row r="85" spans="1:20" ht="12" customHeight="1">
      <c r="C85" s="1463" t="s">
        <v>239</v>
      </c>
      <c r="D85" s="1288" t="s">
        <v>240</v>
      </c>
      <c r="E85" s="1463" t="s">
        <v>233</v>
      </c>
      <c r="F85" s="805" t="s">
        <v>234</v>
      </c>
      <c r="G85" s="1464" t="s">
        <v>38</v>
      </c>
    </row>
    <row r="86" spans="1:20" s="66" customFormat="1" ht="12" customHeight="1">
      <c r="B86" s="316"/>
      <c r="C86" s="804" t="s">
        <v>241</v>
      </c>
      <c r="D86" s="805" t="s">
        <v>242</v>
      </c>
      <c r="E86" s="1073" t="s">
        <v>233</v>
      </c>
      <c r="F86" s="805" t="s">
        <v>234</v>
      </c>
      <c r="G86" s="67" t="s">
        <v>38</v>
      </c>
      <c r="H86" s="69"/>
    </row>
    <row r="87" spans="1:20" s="66" customFormat="1" ht="12" customHeight="1">
      <c r="B87" s="316"/>
      <c r="C87" s="804" t="s">
        <v>243</v>
      </c>
      <c r="D87" s="805" t="s">
        <v>244</v>
      </c>
      <c r="E87" s="1073" t="s">
        <v>233</v>
      </c>
      <c r="F87" s="805" t="s">
        <v>234</v>
      </c>
      <c r="G87" s="67" t="s">
        <v>38</v>
      </c>
      <c r="H87" s="69"/>
    </row>
    <row r="88" spans="1:20" s="66" customFormat="1" ht="12" customHeight="1">
      <c r="B88" s="316"/>
      <c r="C88" s="804" t="s">
        <v>245</v>
      </c>
      <c r="D88" s="805" t="s">
        <v>246</v>
      </c>
      <c r="E88" s="1073" t="s">
        <v>233</v>
      </c>
      <c r="F88" s="805" t="s">
        <v>234</v>
      </c>
      <c r="G88" s="67" t="s">
        <v>38</v>
      </c>
      <c r="H88" s="69"/>
    </row>
    <row r="89" spans="1:20" s="66" customFormat="1" ht="12" customHeight="1">
      <c r="B89" s="316"/>
      <c r="C89" s="804" t="s">
        <v>247</v>
      </c>
      <c r="D89" s="805" t="s">
        <v>248</v>
      </c>
      <c r="E89" s="1073" t="s">
        <v>233</v>
      </c>
      <c r="F89" s="805" t="s">
        <v>234</v>
      </c>
      <c r="G89" s="67" t="s">
        <v>38</v>
      </c>
      <c r="H89" s="69"/>
    </row>
    <row r="90" spans="1:20" s="66" customFormat="1" ht="12" customHeight="1">
      <c r="B90" s="316"/>
      <c r="C90" s="804" t="s">
        <v>249</v>
      </c>
      <c r="D90" s="805" t="s">
        <v>250</v>
      </c>
      <c r="E90" s="1073" t="s">
        <v>233</v>
      </c>
      <c r="F90" s="805" t="s">
        <v>234</v>
      </c>
      <c r="G90" s="67" t="s">
        <v>38</v>
      </c>
      <c r="H90" s="69"/>
    </row>
    <row r="91" spans="1:20" s="66" customFormat="1" ht="12" customHeight="1">
      <c r="B91" s="316"/>
      <c r="C91" s="804" t="s">
        <v>251</v>
      </c>
      <c r="D91" s="805" t="s">
        <v>252</v>
      </c>
      <c r="E91" s="1073" t="s">
        <v>233</v>
      </c>
      <c r="F91" s="805" t="s">
        <v>234</v>
      </c>
      <c r="G91" s="67" t="s">
        <v>38</v>
      </c>
      <c r="H91" s="69"/>
    </row>
    <row r="92" spans="1:20" s="517" customFormat="1" ht="19.5" customHeight="1">
      <c r="A92" s="69"/>
      <c r="B92" s="316" t="s">
        <v>253</v>
      </c>
      <c r="C92" s="316"/>
      <c r="D92" s="316"/>
      <c r="E92" s="227"/>
      <c r="F92" s="227"/>
      <c r="G92" s="2031"/>
      <c r="H92" s="69"/>
      <c r="I92" s="69"/>
      <c r="J92" s="69"/>
      <c r="K92" s="69"/>
      <c r="L92" s="69"/>
      <c r="M92" s="69"/>
      <c r="N92" s="69"/>
      <c r="O92" s="69"/>
      <c r="P92" s="69"/>
      <c r="Q92" s="69"/>
      <c r="R92" s="69"/>
      <c r="S92" s="69"/>
      <c r="T92" s="69"/>
    </row>
    <row r="93" spans="1:20" s="66" customFormat="1" ht="12" customHeight="1">
      <c r="A93" s="316"/>
      <c r="B93" s="316"/>
      <c r="C93" s="579" t="s">
        <v>254</v>
      </c>
      <c r="D93" s="66" t="s">
        <v>255</v>
      </c>
      <c r="E93" s="288" t="s">
        <v>256</v>
      </c>
      <c r="F93" s="66" t="s">
        <v>257</v>
      </c>
      <c r="G93" s="67" t="s">
        <v>38</v>
      </c>
    </row>
    <row r="94" spans="1:20" s="517" customFormat="1" ht="19.5" customHeight="1">
      <c r="A94" s="69"/>
      <c r="B94" s="316" t="s">
        <v>258</v>
      </c>
      <c r="C94" s="316"/>
      <c r="D94" s="316"/>
      <c r="E94" s="227"/>
      <c r="F94" s="227"/>
      <c r="G94" s="316"/>
      <c r="H94" s="69"/>
      <c r="I94" s="69"/>
      <c r="J94" s="69"/>
      <c r="K94" s="69"/>
      <c r="L94" s="69"/>
      <c r="M94" s="69"/>
      <c r="N94" s="69"/>
      <c r="O94" s="69"/>
      <c r="P94" s="69"/>
      <c r="Q94" s="69"/>
      <c r="R94" s="69"/>
      <c r="S94" s="69"/>
      <c r="T94" s="69"/>
    </row>
    <row r="95" spans="1:20" s="66" customFormat="1" ht="12" customHeight="1">
      <c r="B95" s="176"/>
      <c r="C95" s="579" t="s">
        <v>2817</v>
      </c>
      <c r="D95" s="66" t="s">
        <v>2915</v>
      </c>
      <c r="E95" s="66" t="s">
        <v>36</v>
      </c>
      <c r="F95" s="66" t="s">
        <v>259</v>
      </c>
      <c r="G95" s="1074" t="s">
        <v>45</v>
      </c>
    </row>
    <row r="96" spans="1:20" s="66" customFormat="1" ht="12" customHeight="1">
      <c r="A96" s="316"/>
      <c r="B96" s="316"/>
      <c r="C96" s="579" t="s">
        <v>260</v>
      </c>
      <c r="D96" s="66" t="s">
        <v>261</v>
      </c>
      <c r="E96" s="288"/>
      <c r="G96" s="1074" t="s">
        <v>45</v>
      </c>
    </row>
    <row r="97" spans="1:16" s="66" customFormat="1" ht="19.5" customHeight="1">
      <c r="A97" s="316"/>
      <c r="B97" s="316" t="s">
        <v>262</v>
      </c>
      <c r="C97" s="579"/>
      <c r="E97" s="288"/>
      <c r="G97" s="67"/>
    </row>
    <row r="98" spans="1:16" s="805" customFormat="1" ht="12" customHeight="1">
      <c r="A98" s="2086"/>
      <c r="C98" s="804"/>
      <c r="D98" s="805" t="s">
        <v>263</v>
      </c>
      <c r="E98" s="1073"/>
      <c r="F98" s="805" t="s">
        <v>264</v>
      </c>
      <c r="G98" s="1075" t="s">
        <v>45</v>
      </c>
    </row>
    <row r="99" spans="1:16" s="805" customFormat="1" ht="12" customHeight="1">
      <c r="A99" s="2086"/>
      <c r="B99" s="2086"/>
      <c r="C99" s="804"/>
      <c r="D99" s="805" t="s">
        <v>265</v>
      </c>
      <c r="E99" s="1073"/>
      <c r="F99" s="805" t="s">
        <v>264</v>
      </c>
      <c r="G99" s="806" t="s">
        <v>38</v>
      </c>
    </row>
    <row r="100" spans="1:16" s="517" customFormat="1" ht="19.5" customHeight="1">
      <c r="A100" s="69"/>
      <c r="B100" s="316" t="s">
        <v>2916</v>
      </c>
      <c r="C100" s="316"/>
      <c r="D100" s="316"/>
      <c r="E100" s="227"/>
      <c r="F100" s="227" t="s">
        <v>266</v>
      </c>
      <c r="G100" s="316"/>
      <c r="H100" s="69"/>
      <c r="I100" s="69"/>
      <c r="J100" s="69"/>
      <c r="K100" s="69"/>
      <c r="L100" s="69"/>
      <c r="M100" s="69"/>
      <c r="N100" s="69"/>
      <c r="O100" s="69"/>
      <c r="P100" s="69"/>
    </row>
    <row r="101" spans="1:16" s="237" customFormat="1" ht="12" customHeight="1">
      <c r="B101" s="2087"/>
      <c r="C101" s="1463" t="s">
        <v>270</v>
      </c>
      <c r="D101" s="805" t="s">
        <v>271</v>
      </c>
      <c r="E101" s="805" t="s">
        <v>83</v>
      </c>
      <c r="F101" s="805" t="s">
        <v>269</v>
      </c>
      <c r="G101" s="806" t="s">
        <v>38</v>
      </c>
    </row>
    <row r="102" spans="1:16" s="237" customFormat="1" ht="12" customHeight="1">
      <c r="B102" s="1463"/>
      <c r="C102" s="1463" t="s">
        <v>272</v>
      </c>
      <c r="D102" s="805" t="s">
        <v>273</v>
      </c>
      <c r="E102" s="805" t="s">
        <v>117</v>
      </c>
      <c r="F102" s="805" t="s">
        <v>2917</v>
      </c>
      <c r="G102" s="806" t="s">
        <v>38</v>
      </c>
      <c r="H102" s="2087"/>
    </row>
    <row r="103" spans="1:16" s="2087" customFormat="1" ht="19.5" customHeight="1">
      <c r="B103" s="804"/>
      <c r="C103" s="804" t="s">
        <v>274</v>
      </c>
      <c r="D103" s="1288" t="s">
        <v>275</v>
      </c>
      <c r="E103" s="805" t="s">
        <v>117</v>
      </c>
      <c r="F103" s="805" t="s">
        <v>276</v>
      </c>
      <c r="G103" s="806" t="s">
        <v>57</v>
      </c>
      <c r="H103" s="805"/>
      <c r="I103" s="237"/>
    </row>
    <row r="104" spans="1:16" s="805" customFormat="1" ht="12" customHeight="1">
      <c r="B104" s="2087"/>
      <c r="C104" s="805" t="s">
        <v>277</v>
      </c>
      <c r="D104" s="805" t="s">
        <v>278</v>
      </c>
      <c r="E104" s="805" t="s">
        <v>83</v>
      </c>
      <c r="F104" s="805" t="s">
        <v>269</v>
      </c>
      <c r="G104" s="806" t="s">
        <v>38</v>
      </c>
      <c r="H104" s="237"/>
      <c r="I104" s="237"/>
    </row>
    <row r="105" spans="1:16" s="237" customFormat="1" ht="12" customHeight="1">
      <c r="B105" s="2087"/>
      <c r="C105" s="805" t="s">
        <v>279</v>
      </c>
      <c r="D105" s="805" t="s">
        <v>280</v>
      </c>
      <c r="E105" s="805" t="s">
        <v>83</v>
      </c>
      <c r="F105" s="805" t="s">
        <v>269</v>
      </c>
      <c r="G105" s="806" t="s">
        <v>38</v>
      </c>
    </row>
    <row r="106" spans="1:16" s="237" customFormat="1" ht="12" customHeight="1">
      <c r="B106" s="2087"/>
      <c r="C106" s="805" t="s">
        <v>281</v>
      </c>
      <c r="D106" s="805" t="s">
        <v>282</v>
      </c>
      <c r="E106" s="805" t="s">
        <v>83</v>
      </c>
      <c r="F106" s="805" t="s">
        <v>269</v>
      </c>
      <c r="G106" s="806" t="s">
        <v>38</v>
      </c>
    </row>
    <row r="107" spans="1:16" s="237" customFormat="1" ht="12" customHeight="1">
      <c r="B107" s="805"/>
      <c r="C107" s="805" t="s">
        <v>283</v>
      </c>
      <c r="D107" s="805" t="s">
        <v>284</v>
      </c>
      <c r="E107" s="805" t="s">
        <v>162</v>
      </c>
      <c r="F107" s="805" t="s">
        <v>285</v>
      </c>
      <c r="G107" s="806" t="s">
        <v>38</v>
      </c>
      <c r="H107" s="805"/>
    </row>
    <row r="108" spans="1:16" s="805" customFormat="1" ht="12" customHeight="1">
      <c r="A108" s="2087"/>
      <c r="C108" s="805" t="s">
        <v>286</v>
      </c>
      <c r="D108" s="805" t="s">
        <v>287</v>
      </c>
      <c r="E108" s="805" t="s">
        <v>162</v>
      </c>
      <c r="F108" s="805" t="s">
        <v>285</v>
      </c>
      <c r="G108" s="806" t="s">
        <v>45</v>
      </c>
    </row>
    <row r="109" spans="1:16" s="805" customFormat="1" ht="12" customHeight="1">
      <c r="C109" s="805" t="s">
        <v>288</v>
      </c>
      <c r="D109" s="805" t="s">
        <v>289</v>
      </c>
      <c r="E109" s="805" t="s">
        <v>162</v>
      </c>
      <c r="F109" s="805" t="s">
        <v>285</v>
      </c>
      <c r="G109" s="806" t="s">
        <v>38</v>
      </c>
    </row>
    <row r="110" spans="1:16" s="805" customFormat="1" ht="12" customHeight="1">
      <c r="C110" s="805" t="s">
        <v>290</v>
      </c>
      <c r="D110" s="805" t="s">
        <v>291</v>
      </c>
      <c r="E110" s="805" t="s">
        <v>162</v>
      </c>
      <c r="F110" s="805" t="s">
        <v>285</v>
      </c>
      <c r="G110" s="806" t="s">
        <v>38</v>
      </c>
    </row>
    <row r="111" spans="1:16" s="2088" customFormat="1" ht="12" customHeight="1">
      <c r="A111" s="805"/>
      <c r="B111" s="1463"/>
      <c r="C111" s="1463" t="s">
        <v>292</v>
      </c>
      <c r="D111" s="805" t="s">
        <v>293</v>
      </c>
      <c r="E111" s="805" t="s">
        <v>155</v>
      </c>
      <c r="F111" s="805" t="s">
        <v>2917</v>
      </c>
      <c r="G111" s="806" t="s">
        <v>38</v>
      </c>
      <c r="H111" s="805"/>
      <c r="I111" s="805"/>
      <c r="J111" s="805"/>
      <c r="K111" s="805"/>
      <c r="L111" s="805"/>
      <c r="M111" s="805"/>
      <c r="N111" s="805"/>
      <c r="O111" s="805"/>
      <c r="P111" s="805"/>
    </row>
    <row r="112" spans="1:16" s="2088" customFormat="1" ht="12" customHeight="1">
      <c r="A112" s="805"/>
      <c r="B112" s="2087"/>
      <c r="C112" s="805" t="s">
        <v>294</v>
      </c>
      <c r="D112" s="805" t="s">
        <v>295</v>
      </c>
      <c r="E112" s="805" t="s">
        <v>296</v>
      </c>
      <c r="F112" s="805" t="s">
        <v>2918</v>
      </c>
      <c r="G112" s="806" t="s">
        <v>38</v>
      </c>
      <c r="H112" s="805"/>
      <c r="I112" s="805"/>
      <c r="J112" s="805"/>
      <c r="K112" s="805"/>
      <c r="L112" s="805"/>
      <c r="M112" s="805"/>
      <c r="N112" s="805"/>
      <c r="O112" s="805"/>
      <c r="P112" s="805"/>
    </row>
    <row r="113" spans="1:16" s="2088" customFormat="1" ht="12" customHeight="1">
      <c r="A113" s="805"/>
      <c r="B113" s="2087"/>
      <c r="C113" s="805" t="s">
        <v>297</v>
      </c>
      <c r="D113" s="805" t="s">
        <v>298</v>
      </c>
      <c r="E113" s="805" t="s">
        <v>296</v>
      </c>
      <c r="F113" s="805" t="s">
        <v>2918</v>
      </c>
      <c r="G113" s="806" t="s">
        <v>38</v>
      </c>
      <c r="H113" s="805"/>
      <c r="I113" s="805"/>
      <c r="J113" s="805"/>
      <c r="K113" s="805"/>
      <c r="L113" s="805"/>
      <c r="M113" s="805"/>
      <c r="N113" s="805"/>
      <c r="O113" s="805"/>
      <c r="P113" s="805"/>
    </row>
    <row r="114" spans="1:16" s="2088" customFormat="1" ht="12" customHeight="1">
      <c r="A114" s="805"/>
      <c r="B114" s="2087"/>
      <c r="C114" s="805" t="s">
        <v>299</v>
      </c>
      <c r="D114" s="805" t="s">
        <v>300</v>
      </c>
      <c r="E114" s="805" t="s">
        <v>296</v>
      </c>
      <c r="F114" s="805" t="s">
        <v>2918</v>
      </c>
      <c r="G114" s="806" t="s">
        <v>38</v>
      </c>
      <c r="H114" s="2087"/>
      <c r="I114" s="805"/>
      <c r="J114" s="805"/>
      <c r="K114" s="805"/>
      <c r="L114" s="805"/>
      <c r="M114" s="805"/>
      <c r="N114" s="805"/>
      <c r="O114" s="805"/>
      <c r="P114" s="805"/>
    </row>
    <row r="115" spans="1:16" s="2087" customFormat="1" ht="12" customHeight="1">
      <c r="A115" s="805"/>
      <c r="C115" s="805" t="s">
        <v>301</v>
      </c>
      <c r="D115" s="805" t="s">
        <v>2926</v>
      </c>
      <c r="E115" s="805" t="s">
        <v>296</v>
      </c>
      <c r="F115" s="805" t="s">
        <v>2918</v>
      </c>
      <c r="G115" s="806" t="s">
        <v>38</v>
      </c>
    </row>
    <row r="116" spans="1:16" s="2087" customFormat="1" ht="12" customHeight="1">
      <c r="C116" s="805" t="s">
        <v>302</v>
      </c>
      <c r="D116" s="805" t="s">
        <v>303</v>
      </c>
      <c r="E116" s="805" t="s">
        <v>296</v>
      </c>
      <c r="F116" s="805" t="s">
        <v>2918</v>
      </c>
      <c r="G116" s="806" t="s">
        <v>38</v>
      </c>
    </row>
    <row r="117" spans="1:16" s="2087" customFormat="1" ht="12" customHeight="1">
      <c r="C117" s="1463" t="s">
        <v>304</v>
      </c>
      <c r="D117" s="805" t="s">
        <v>305</v>
      </c>
      <c r="E117" s="805"/>
      <c r="F117" s="805"/>
      <c r="G117" s="806" t="s">
        <v>45</v>
      </c>
      <c r="H117" s="237"/>
    </row>
    <row r="118" spans="1:16" s="237" customFormat="1" ht="12" customHeight="1">
      <c r="C118" s="1463" t="s">
        <v>306</v>
      </c>
      <c r="D118" s="1463" t="s">
        <v>307</v>
      </c>
      <c r="E118" s="1463" t="s">
        <v>233</v>
      </c>
      <c r="F118" s="1463" t="s">
        <v>2919</v>
      </c>
      <c r="G118" s="1464" t="s">
        <v>38</v>
      </c>
      <c r="J118" s="2087"/>
      <c r="K118" s="2087"/>
      <c r="L118" s="2087"/>
      <c r="M118" s="2087"/>
      <c r="N118" s="2087"/>
      <c r="O118" s="2087"/>
      <c r="P118" s="2087"/>
    </row>
    <row r="119" spans="1:16" ht="12" customHeight="1"/>
  </sheetData>
  <mergeCells count="3">
    <mergeCell ref="F3:G3"/>
    <mergeCell ref="B6:G6"/>
    <mergeCell ref="B17:G17"/>
  </mergeCells>
  <phoneticPr fontId="275" type="noConversion"/>
  <hyperlinks>
    <hyperlink ref="D15" location="'A02'!A1" display="Specification of risk exposure amounts and capital requirements, DNB Group and DNB Bank ASA" xr:uid="{D21545C7-2894-4B0E-AE2C-082D00C62D70}"/>
    <hyperlink ref="D16" location="'A03 '!A1" display="Specification of risk exposure amounts and capital requirements, associated companies" xr:uid="{DDD72339-98C7-430C-84E7-E7723F821FC6}"/>
    <hyperlink ref="D55"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8" location="'LR1'!A1" display="LR1 – Summary comparison of accounting assets vs leverage ratio exposure (January 2014 standard)" xr:uid="{68849D93-20BC-48AA-9C42-3BAE3769E304}"/>
    <hyperlink ref="D59" location="'LR2'!A1" display="LR2 – Leverage ratio common disclosure template (January 2014 standard)" xr:uid="{5F44CAB7-3543-4E06-B79C-61FB1178BA41}"/>
    <hyperlink ref="D62" location="'LIQ1'!A1" display="LIQ1 – Liquidity Coverage Ratio (LCR)" xr:uid="{B3C5F784-3C35-465F-93A7-87F7060ED0FF}"/>
    <hyperlink ref="D53" location="'MR1'!A1" display="EU MR1 – Market risk under the standardised approach" xr:uid="{7902FDA8-A770-4FD8-AB59-9253AA4FF19B}"/>
    <hyperlink ref="D34" location="'CR4'!A1" display="EU CR4 – Standardised approach – Credit risk exposure and CRM effects" xr:uid="{4D469368-3E68-48DC-AC21-637C7F29BB52}"/>
    <hyperlink ref="D35" location="'CR5'!A1" display="EU CR5 – Standardised approach" xr:uid="{5EDFBEAE-CF31-4302-A2F5-CCC3218CC5E0}"/>
    <hyperlink ref="D37" location="'CR6'!A1" display="EU CR6 – IRB approach – Credit risk exposures by exposure class and PD range" xr:uid="{44484BC4-86C8-4556-B912-3F5FD4C1D2C6}"/>
    <hyperlink ref="D45" location="'CCR1'!A1" display="EU CCR1 – Analysis of CCR exposure by approach" xr:uid="{7117FB2F-4938-4AC5-9C5D-3A536E882A23}"/>
    <hyperlink ref="D46" location="'CCR2'!A1" display="EU CCR2 – CVA capital charge" xr:uid="{046B341E-97B2-4F3A-877A-0C36FED782F1}"/>
    <hyperlink ref="D47" location="'CCR3'!A1" display="EU CCR3 – Standardised approach – CCR exposures by regulatory portfolio and risk" xr:uid="{A9030893-1493-4E2E-9390-A4F9E6A165FD}"/>
    <hyperlink ref="D48" location="'CCR4'!A1" display="EU CCR4 – IRB approach – CCR exposures by portfolio and PD scale" xr:uid="{7A2D4944-7B60-45C2-8D76-9E14D60FD28B}"/>
    <hyperlink ref="D32" location="'CR3'!A1" display="CRM Techniques - Overview" xr:uid="{39252FA9-8C5D-4F2B-BC08-1C93A32933B3}"/>
    <hyperlink ref="D51"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40" location="'CR8'!A1" display="RWA flow statements of credit risk exposures under the IRB approach" xr:uid="{F1539AD9-5FCE-4C29-ABF6-4490C4352453}"/>
    <hyperlink ref="D95"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5"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6" location="'tlac1'!A1" display="Composition - MREL and, where applicable, G-SII Requirement for own funds and eligible liabilities " xr:uid="{CAAB8ECC-0161-47CA-B156-9180595C9D48}"/>
    <hyperlink ref="D60" location="'lr3'!A1" display="Split up of on balance sheet exposures (excluding deratives, SFTs and exempted exposures)" xr:uid="{E3CD0BD6-4675-46C5-BF99-D12D0E0DF416}"/>
    <hyperlink ref="C108" location="'CCR5-A'!A1" display="CCR5-A" xr:uid="{1ADE36A0-FF89-4313-8030-BF71D3E35400}"/>
    <hyperlink ref="D39" location="'CR7-A'!A1" display="IRB approach – Disclosure of the extent of the use of CRM techniques" xr:uid="{CEB056D9-83A6-4187-8EAD-BB49FED08F43}"/>
    <hyperlink ref="D49" location="'CCR5'!A1" display="Composition of collateral for CCR exposures" xr:uid="{74888737-F823-4E72-AD30-95BCBB35361D}"/>
    <hyperlink ref="D50" location="'CCR7'!A1" display="REA flow statements of CCR exposures under the IMM" xr:uid="{728E6146-5215-44C7-9555-55F6BF77B494}"/>
    <hyperlink ref="D56" location="CCyB2!A1" display="Amount of institution-specific countercyclical capital buffer" xr:uid="{81B2F74E-4DD3-4E59-983F-C5CC64273D85}"/>
    <hyperlink ref="D63" location="'LIQ2'!A1" display="Net Stable Funding Ratio" xr:uid="{9236E7E3-D5E5-4EA2-9439-D833E242AE37}"/>
    <hyperlink ref="D67" location="TLAC3b!A1" display="Creditor ranking - resolution entity" xr:uid="{E13EB86E-43BF-45C3-B28D-8315822924D6}"/>
    <hyperlink ref="D93" location="IRRBB1!A1" display="Interest rate risks of non-trading book activities" xr:uid="{D0C560A0-A9DA-46FF-A50A-FEE0B4EF03E2}"/>
    <hyperlink ref="D96" location="'CCA Footnotes'!A1" display="Disclosure of main features of regulatory capital instruments  -  footnotes" xr:uid="{CFFD0F5F-C51F-41E4-A1C3-897CA057BEC4}"/>
    <hyperlink ref="D43" location="'CR10'!A1" display="Specialised lending and equity exposures under the simple riskweighted approach" xr:uid="{E57CC519-EDD0-4071-991E-0FCCD9904C8B}"/>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8" location="'CR6-A'!A1" display="Scope of the use of IRB and SA approaches" xr:uid="{6164B924-3819-4936-9C9E-60CD644CFE08}"/>
    <hyperlink ref="D41" location="'CR9'!A1" display="IRB approach – Back-testing of PD per exposure class (fixed PD scale)" xr:uid="{EA553560-9D48-407E-9491-F8715C83A23C}"/>
    <hyperlink ref="D69" location="'AE1'!A1" display="Encumbered and unencumbered assets" xr:uid="{F0E8F008-8B15-474E-9140-2F74E4678213}"/>
    <hyperlink ref="D70" location="'AE2'!A1" display="Collateral received and own debt securities issued" xr:uid="{0D105792-33B7-4598-9FB6-14591539C802}"/>
    <hyperlink ref="D71" location="'AE3'!A1" display="Sources of encumbrance" xr:uid="{A36D76E2-63F5-4DCA-A998-B47C89638306}"/>
    <hyperlink ref="D73" location="'OR1'!A1" display="Operational risk own funds requirements and risk-weighted exposure amounts" xr:uid="{7890B37C-356D-41D7-93A0-CEEA8EC61D64}"/>
    <hyperlink ref="D75" location="REMA!A1" display="Remuneration policy" xr:uid="{0DE7165F-F5BF-4641-BC92-B3131B74D181}"/>
    <hyperlink ref="D76" location="'REM1'!A1" display="Remuneration awarded for the financial year " xr:uid="{24C130C5-DC2A-452F-AB38-7B1FAF054B2F}"/>
    <hyperlink ref="D77" location="'REM2'!A1" display="Special payments  to staff whose professional activities have a material impact on institutions’ risk profile (identified staff)" xr:uid="{C4988D09-3ED6-4664-90C6-9A6319F51C8C}"/>
    <hyperlink ref="D78" location="'REM3'!A1" display="Deferred remuneration" xr:uid="{988ECEAD-AC57-43DB-9494-3A10CF41EADF}"/>
    <hyperlink ref="D79" location="'REM4'!A1" display="Remuneration of 1 million EUR or more per year" xr:uid="{1C3008B2-C505-42C6-903E-AC8BBD80F703}"/>
    <hyperlink ref="D80" location="'REM5'!A1" display="Information on remuneration of staff whose professional activities have a material impact on institutions’ risk profile (identified staff)" xr:uid="{9544682A-8F84-4FD9-B086-21D69112C290}"/>
    <hyperlink ref="D98" location="'Boligkreditt Key metrics '!A1" display="'Boligkreditt Key metrics '!A1" xr:uid="{278A2534-6947-4EAE-8209-BC34A2D4DB87}"/>
    <hyperlink ref="D99" location="'Boligkreditt Credit Risk'!A1" display="'Boligkreditt Credit Risk'!A1" xr:uid="{CD93587D-46AF-414D-A9CC-70F8C48B406C}"/>
    <hyperlink ref="D83" location="'ESG1'!A1" display="Banking book - Climate Change transition Risk: Credit Quality of exposures by sector, emissions and residual maturity" xr:uid="{CCCFB11C-6A60-447A-BCBA-C3E8A33A5554}"/>
    <hyperlink ref="D84" location="'ESG2'!A1" display="Banking book - Climate change transition risk: Loans collateralised by immovable property - Energy efficiency of the collateral" xr:uid="{6ED7332B-979D-4183-AD8E-EC54EC2769A5}"/>
    <hyperlink ref="D86" location="'ESG4'!A1" display="Banking book - Climate change transition risk: Exposures to top 20 carbon-intensive firms" xr:uid="{DC0C14C4-BC5F-47B9-814A-9AC590E08CCF}"/>
    <hyperlink ref="D87" location="'ESG5'!A1" display="Banking book - Climate change physical risk: Exposures subject to physical risk" xr:uid="{CA128E86-3A84-4348-9580-330D780F80F4}"/>
    <hyperlink ref="D88" location="'ESG6'!A1" display="Summary of GAR KPIs" xr:uid="{1F8EF353-CA63-48B7-AE5D-CF2A4FB99233}"/>
    <hyperlink ref="D89" location="'ESG7'!A1" display="Mitigating actions: Assets for the calculation of GAR" xr:uid="{621F7D93-7B7B-4287-877B-A1D84CAB8487}"/>
    <hyperlink ref="D90" location="'ESG8'!A1" display="GAR (%)" xr:uid="{15D58DAB-BDCA-4D84-85EB-8A0A6B6BF2FA}"/>
    <hyperlink ref="D91" location="'ESG10'!A1" display="Other climate change mitigating actions that are not covered in the EU Taxonomy" xr:uid="{21FF966F-E4BD-49E8-9349-ABF70B343918}"/>
    <hyperlink ref="D85" location="'ESG3'!A1" display="Banking book - Climate change transition risk: Alignment metrics" xr:uid="{EA1D1D7E-F963-4A5F-AD99-2F44E80BECA5}"/>
    <hyperlink ref="D82" location="'ESG Qualitative'!A1" display="Qualitative information in accordance with Article 449a CCR" xr:uid="{F565929A-010F-4EE0-BC29-B83AB4F6D349}"/>
    <hyperlink ref="D7" location="'CC1'!A1" display="Composition of regulatory own funds" xr:uid="{86A303C7-CDCF-465E-9AE5-87E3A9FFDFEF}"/>
    <hyperlink ref="D30" location="'CR2'!A1" display="Changes in the stock of non-performing loans and advances " xr:uid="{0125497F-2DFC-414F-A9A0-6F72108616AE}"/>
  </hyperlinks>
  <printOptions horizontalCentered="1" verticalCentered="1"/>
  <pageMargins left="0.25" right="0.25" top="0.75" bottom="0.75" header="0.3" footer="0.3"/>
  <pageSetup paperSize="9" orientation="landscape" r:id="rId1"/>
  <rowBreaks count="3" manualBreakCount="3">
    <brk id="35" max="6" man="1"/>
    <brk id="67" max="6" man="1"/>
    <brk id="99"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30"/>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9" width="9.28515625" style="3" bestFit="1" customWidth="1"/>
    <col min="10" max="10" width="13.42578125" style="3" customWidth="1"/>
    <col min="11" max="11" width="11.140625" style="3" bestFit="1" customWidth="1"/>
    <col min="12"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2108" t="s">
        <v>309</v>
      </c>
      <c r="C3" s="2108"/>
      <c r="D3" s="2108"/>
      <c r="E3" s="2108"/>
      <c r="F3" s="2108"/>
      <c r="G3" s="2108"/>
      <c r="H3" s="2108"/>
    </row>
    <row r="4" spans="1:18" ht="5.25" customHeight="1"/>
    <row r="5" spans="1:18" ht="15.75">
      <c r="B5" s="1139" t="s">
        <v>1155</v>
      </c>
      <c r="C5" s="753"/>
      <c r="D5" s="753"/>
      <c r="E5" s="753"/>
      <c r="F5" s="753"/>
      <c r="G5" s="105"/>
      <c r="H5" s="105"/>
      <c r="I5" s="105"/>
    </row>
    <row r="6" spans="1:18" ht="12" customHeight="1"/>
    <row r="7" spans="1:18" ht="11.25" customHeight="1">
      <c r="B7" s="2113" t="s">
        <v>1156</v>
      </c>
      <c r="C7" s="2113"/>
      <c r="D7" s="2113"/>
      <c r="E7" s="2113"/>
      <c r="F7" s="2113"/>
      <c r="G7" s="2113"/>
      <c r="H7" s="2113"/>
    </row>
    <row r="8" spans="1:18" ht="11.25" customHeight="1">
      <c r="B8" s="629"/>
      <c r="C8" s="629"/>
      <c r="D8" s="629"/>
      <c r="E8" s="629"/>
      <c r="F8" s="629"/>
      <c r="G8" s="629"/>
      <c r="H8" s="629"/>
    </row>
    <row r="9" spans="1:18" ht="11.25" customHeight="1">
      <c r="B9" s="2167" t="s">
        <v>316</v>
      </c>
      <c r="C9" s="2168"/>
      <c r="D9" s="1452" t="s">
        <v>321</v>
      </c>
      <c r="E9" s="1452" t="s">
        <v>323</v>
      </c>
      <c r="F9" s="1452" t="s">
        <v>325</v>
      </c>
      <c r="G9" s="670" t="s">
        <v>1157</v>
      </c>
      <c r="H9" s="670" t="s">
        <v>1158</v>
      </c>
    </row>
    <row r="10" spans="1:18" ht="11.25" customHeight="1">
      <c r="B10" s="932"/>
      <c r="C10" s="933"/>
      <c r="D10" s="206" t="s">
        <v>1159</v>
      </c>
      <c r="E10" s="206" t="s">
        <v>1160</v>
      </c>
      <c r="F10" s="206" t="s">
        <v>1161</v>
      </c>
      <c r="G10" s="206" t="s">
        <v>1162</v>
      </c>
      <c r="H10" s="206" t="s">
        <v>1162</v>
      </c>
      <c r="J10" s="105"/>
    </row>
    <row r="11" spans="1:18" ht="11.25" customHeight="1">
      <c r="B11" s="932"/>
      <c r="C11" s="933"/>
      <c r="D11" s="206" t="s">
        <v>1163</v>
      </c>
      <c r="E11" s="206" t="s">
        <v>107</v>
      </c>
      <c r="F11" s="206" t="s">
        <v>1164</v>
      </c>
      <c r="G11" s="206" t="s">
        <v>1165</v>
      </c>
      <c r="H11" s="206" t="s">
        <v>1165</v>
      </c>
    </row>
    <row r="12" spans="1:18" ht="11.25" customHeight="1">
      <c r="B12" s="2231" t="s">
        <v>315</v>
      </c>
      <c r="C12" s="2181"/>
      <c r="D12" s="1574" t="s">
        <v>1166</v>
      </c>
      <c r="E12" s="1574" t="s">
        <v>1167</v>
      </c>
      <c r="F12" s="1574" t="s">
        <v>1168</v>
      </c>
      <c r="G12" s="1574" t="s">
        <v>1169</v>
      </c>
      <c r="H12" s="1574" t="s">
        <v>1170</v>
      </c>
    </row>
    <row r="13" spans="1:18" ht="11.25" customHeight="1">
      <c r="B13" s="206">
        <v>1</v>
      </c>
      <c r="C13" s="151" t="s">
        <v>1171</v>
      </c>
      <c r="D13" s="754"/>
      <c r="E13" s="754">
        <v>581475.57476242795</v>
      </c>
      <c r="F13" s="934">
        <v>100</v>
      </c>
      <c r="G13" s="934"/>
      <c r="H13" s="934"/>
    </row>
    <row r="14" spans="1:18" ht="11.25" customHeight="1">
      <c r="B14" s="939" t="s">
        <v>1172</v>
      </c>
      <c r="C14" s="468" t="s">
        <v>1173</v>
      </c>
      <c r="D14" s="755"/>
      <c r="E14" s="930">
        <v>42353.792903942798</v>
      </c>
      <c r="F14" s="935">
        <v>100</v>
      </c>
      <c r="G14" s="935"/>
      <c r="H14" s="935"/>
    </row>
    <row r="15" spans="1:18" ht="11.25" customHeight="1">
      <c r="B15" s="940" t="s">
        <v>1174</v>
      </c>
      <c r="C15" s="468" t="s">
        <v>1175</v>
      </c>
      <c r="D15" s="755"/>
      <c r="E15" s="930">
        <v>79928.767936885197</v>
      </c>
      <c r="F15" s="935">
        <v>100</v>
      </c>
      <c r="G15" s="935"/>
      <c r="H15" s="935"/>
    </row>
    <row r="16" spans="1:18" ht="11.25" customHeight="1">
      <c r="B16" s="206">
        <v>2</v>
      </c>
      <c r="C16" s="151" t="s">
        <v>677</v>
      </c>
      <c r="D16" s="754"/>
      <c r="E16" s="754">
        <v>167391.3136526302</v>
      </c>
      <c r="F16" s="934">
        <v>100</v>
      </c>
      <c r="G16" s="934"/>
      <c r="H16" s="934"/>
    </row>
    <row r="17" spans="2:8" ht="11.25" customHeight="1">
      <c r="B17" s="206">
        <v>3</v>
      </c>
      <c r="C17" s="151" t="s">
        <v>678</v>
      </c>
      <c r="D17" s="754">
        <v>976833.64926600002</v>
      </c>
      <c r="E17" s="754">
        <v>1148040.2229390133</v>
      </c>
      <c r="F17" s="934">
        <v>14.909999999999997</v>
      </c>
      <c r="G17" s="934"/>
      <c r="H17" s="934">
        <v>85.09</v>
      </c>
    </row>
    <row r="18" spans="2:8" ht="11.25" customHeight="1">
      <c r="B18" s="939" t="s">
        <v>1176</v>
      </c>
      <c r="C18" s="468" t="s">
        <v>1177</v>
      </c>
      <c r="D18" s="755"/>
      <c r="E18" s="930">
        <v>7050.9032359999992</v>
      </c>
      <c r="F18" s="935"/>
      <c r="G18" s="935"/>
      <c r="H18" s="935">
        <v>100</v>
      </c>
    </row>
    <row r="19" spans="2:8" ht="11.25" customHeight="1">
      <c r="B19" s="940" t="s">
        <v>1178</v>
      </c>
      <c r="C19" s="468" t="s">
        <v>1179</v>
      </c>
      <c r="D19" s="755"/>
      <c r="E19" s="930"/>
      <c r="F19" s="935"/>
      <c r="G19" s="935"/>
      <c r="H19" s="935"/>
    </row>
    <row r="20" spans="2:8" ht="11.25" customHeight="1">
      <c r="B20" s="206">
        <v>4</v>
      </c>
      <c r="C20" s="151" t="s">
        <v>679</v>
      </c>
      <c r="D20" s="756">
        <v>992650.08799999999</v>
      </c>
      <c r="E20" s="756">
        <v>1200173.5308016108</v>
      </c>
      <c r="F20" s="936">
        <v>7.7335611466621543</v>
      </c>
      <c r="G20" s="936">
        <v>9.55755861532786</v>
      </c>
      <c r="H20" s="936">
        <v>82.708880238009982</v>
      </c>
    </row>
    <row r="21" spans="2:8" ht="11.25" customHeight="1">
      <c r="B21" s="940" t="s">
        <v>1180</v>
      </c>
      <c r="C21" s="465" t="s">
        <v>1181</v>
      </c>
      <c r="D21" s="757"/>
      <c r="E21" s="931"/>
      <c r="F21" s="937"/>
      <c r="G21" s="937"/>
      <c r="H21" s="937"/>
    </row>
    <row r="22" spans="2:8" ht="11.25" customHeight="1">
      <c r="B22" s="940" t="s">
        <v>1182</v>
      </c>
      <c r="C22" s="465" t="s">
        <v>1183</v>
      </c>
      <c r="D22" s="757"/>
      <c r="E22" s="931">
        <v>1064884.269035483</v>
      </c>
      <c r="F22" s="937">
        <v>2.7253301374025596</v>
      </c>
      <c r="G22" s="937">
        <v>10.345801960600564</v>
      </c>
      <c r="H22" s="937">
        <v>86.928867901996881</v>
      </c>
    </row>
    <row r="23" spans="2:8" ht="11.25" customHeight="1">
      <c r="B23" s="940" t="s">
        <v>1184</v>
      </c>
      <c r="C23" s="465" t="s">
        <v>1185</v>
      </c>
      <c r="D23" s="757"/>
      <c r="E23" s="931"/>
      <c r="F23" s="937"/>
      <c r="G23" s="937"/>
      <c r="H23" s="937"/>
    </row>
    <row r="24" spans="2:8" ht="11.25" customHeight="1">
      <c r="B24" s="940" t="s">
        <v>1186</v>
      </c>
      <c r="C24" s="465" t="s">
        <v>1187</v>
      </c>
      <c r="D24" s="757"/>
      <c r="E24" s="931"/>
      <c r="F24" s="937"/>
      <c r="G24" s="937"/>
      <c r="H24" s="937"/>
    </row>
    <row r="25" spans="2:8" ht="11.25" customHeight="1">
      <c r="B25" s="940" t="s">
        <v>1188</v>
      </c>
      <c r="C25" s="465" t="s">
        <v>1189</v>
      </c>
      <c r="D25" s="757"/>
      <c r="E25" s="931">
        <v>135289.26176612746</v>
      </c>
      <c r="F25" s="937">
        <v>50.507344170633701</v>
      </c>
      <c r="G25" s="937"/>
      <c r="H25" s="937">
        <v>49.492655829366356</v>
      </c>
    </row>
    <row r="26" spans="2:8" ht="11.25" customHeight="1">
      <c r="B26" s="206">
        <v>5</v>
      </c>
      <c r="C26" s="151" t="s">
        <v>488</v>
      </c>
      <c r="D26" s="756"/>
      <c r="E26" s="756">
        <v>25270.530734889577</v>
      </c>
      <c r="F26" s="936">
        <v>100</v>
      </c>
      <c r="G26" s="936"/>
      <c r="H26" s="936"/>
    </row>
    <row r="27" spans="2:8" ht="11.25" customHeight="1">
      <c r="B27" s="206">
        <v>6</v>
      </c>
      <c r="C27" s="151" t="s">
        <v>1190</v>
      </c>
      <c r="D27" s="756"/>
      <c r="E27" s="756">
        <v>29630.929972322301</v>
      </c>
      <c r="F27" s="936">
        <v>100</v>
      </c>
      <c r="G27" s="936"/>
      <c r="H27" s="936"/>
    </row>
    <row r="28" spans="2:8" ht="11.25" customHeight="1">
      <c r="B28" s="941">
        <v>7</v>
      </c>
      <c r="C28" s="801" t="s">
        <v>1054</v>
      </c>
      <c r="D28" s="802">
        <v>1969483.7375050001</v>
      </c>
      <c r="E28" s="802">
        <v>3151982.1028628941</v>
      </c>
      <c r="F28" s="938">
        <v>34.020737198980811</v>
      </c>
      <c r="G28" s="938">
        <v>3.4952869016589156</v>
      </c>
      <c r="H28" s="938">
        <v>62.483975899360274</v>
      </c>
    </row>
    <row r="30" spans="2:8">
      <c r="E30" s="146"/>
    </row>
  </sheetData>
  <mergeCells count="4">
    <mergeCell ref="B12:C12"/>
    <mergeCell ref="B3:H3"/>
    <mergeCell ref="B7:H7"/>
    <mergeCell ref="B9:C9"/>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4"/>
  <sheetViews>
    <sheetView showGridLines="0" showRowColHeaders="0" zoomScaleNormal="100" workbookViewId="0"/>
  </sheetViews>
  <sheetFormatPr baseColWidth="10" defaultColWidth="11.42578125" defaultRowHeight="11.25"/>
  <cols>
    <col min="1" max="1" width="2.7109375" style="3" customWidth="1"/>
    <col min="2" max="2" width="4.85546875" style="3" customWidth="1"/>
    <col min="3" max="3" width="38.5703125" style="3" customWidth="1"/>
    <col min="4" max="17" width="11.28515625" style="3" customWidth="1"/>
    <col min="18" max="16384" width="11.42578125" style="3"/>
  </cols>
  <sheetData>
    <row r="2" spans="1:18" ht="5.25" customHeight="1"/>
    <row r="3" spans="1:18" s="308" customFormat="1" ht="12.75">
      <c r="B3" s="2108" t="s">
        <v>309</v>
      </c>
      <c r="C3" s="2108"/>
      <c r="D3" s="2108"/>
      <c r="E3" s="2108"/>
      <c r="F3" s="2108"/>
      <c r="G3" s="2108"/>
    </row>
    <row r="4" spans="1:18" ht="5.25" customHeight="1">
      <c r="B4" s="12"/>
      <c r="C4" s="12"/>
      <c r="D4" s="17"/>
      <c r="E4" s="17"/>
      <c r="F4" s="20"/>
      <c r="G4" s="20"/>
    </row>
    <row r="5" spans="1:18" s="309" customFormat="1" ht="15.75">
      <c r="B5" s="1139" t="s">
        <v>1191</v>
      </c>
      <c r="C5" s="310"/>
      <c r="D5" s="310"/>
      <c r="E5" s="310"/>
      <c r="F5" s="310"/>
      <c r="G5" s="310"/>
      <c r="H5" s="308"/>
      <c r="I5" s="308"/>
      <c r="J5" s="308"/>
      <c r="K5" s="308"/>
      <c r="L5" s="308"/>
    </row>
    <row r="7" spans="1:18" ht="33.75" customHeight="1">
      <c r="B7" s="2130" t="s">
        <v>1192</v>
      </c>
      <c r="C7" s="2130"/>
      <c r="D7" s="2130"/>
      <c r="E7" s="2130"/>
      <c r="F7" s="2130"/>
      <c r="G7" s="2130"/>
      <c r="H7" s="2130"/>
      <c r="I7" s="2130"/>
      <c r="J7" s="2130"/>
      <c r="K7" s="2130"/>
      <c r="L7" s="2130"/>
      <c r="M7" s="2130"/>
      <c r="N7" s="2130"/>
      <c r="O7" s="2130"/>
      <c r="P7" s="2130"/>
      <c r="Q7" s="2130"/>
    </row>
    <row r="8" spans="1:18" ht="11.25" customHeight="1">
      <c r="B8" s="261"/>
      <c r="C8" s="261"/>
      <c r="D8" s="261"/>
      <c r="E8" s="261"/>
      <c r="F8" s="261"/>
      <c r="G8" s="261"/>
      <c r="H8" s="261"/>
      <c r="I8" s="261"/>
      <c r="J8" s="261"/>
      <c r="K8" s="261"/>
      <c r="L8" s="261"/>
      <c r="M8" s="261"/>
      <c r="N8" s="261"/>
      <c r="O8" s="261"/>
      <c r="P8" s="261"/>
      <c r="Q8" s="261"/>
    </row>
    <row r="9" spans="1:18" ht="11.25" customHeight="1"/>
    <row r="10" spans="1:18" s="29" customFormat="1" ht="11.25" customHeight="1">
      <c r="A10" s="16"/>
      <c r="B10" s="2167" t="s">
        <v>27</v>
      </c>
      <c r="C10" s="2168"/>
      <c r="D10" s="682" t="s">
        <v>321</v>
      </c>
      <c r="E10" s="682" t="s">
        <v>323</v>
      </c>
      <c r="F10" s="682" t="s">
        <v>325</v>
      </c>
      <c r="G10" s="682" t="s">
        <v>327</v>
      </c>
      <c r="H10" s="682" t="s">
        <v>332</v>
      </c>
      <c r="I10" s="682" t="s">
        <v>339</v>
      </c>
      <c r="J10" s="682" t="s">
        <v>341</v>
      </c>
      <c r="K10" s="682" t="s">
        <v>346</v>
      </c>
      <c r="L10" s="682" t="s">
        <v>352</v>
      </c>
      <c r="M10" s="682" t="s">
        <v>375</v>
      </c>
      <c r="N10" s="682" t="s">
        <v>399</v>
      </c>
      <c r="O10" s="682" t="s">
        <v>916</v>
      </c>
      <c r="P10" s="682" t="s">
        <v>1017</v>
      </c>
      <c r="Q10" s="682" t="s">
        <v>1018</v>
      </c>
    </row>
    <row r="11" spans="1:18" s="29" customFormat="1" ht="11.25" customHeight="1">
      <c r="A11" s="16"/>
      <c r="B11" s="460"/>
      <c r="C11" s="460"/>
      <c r="D11" s="125"/>
      <c r="E11" s="2233" t="s">
        <v>1193</v>
      </c>
      <c r="F11" s="2233"/>
      <c r="G11" s="2233"/>
      <c r="H11" s="2233"/>
      <c r="I11" s="2233"/>
      <c r="J11" s="2233"/>
      <c r="K11" s="2233"/>
      <c r="L11" s="2233"/>
      <c r="M11" s="2233"/>
      <c r="N11" s="2233"/>
      <c r="O11" s="2233"/>
      <c r="P11" s="125"/>
      <c r="Q11" s="125"/>
      <c r="R11" s="70"/>
    </row>
    <row r="12" spans="1:18" s="29" customFormat="1" ht="11.25" customHeight="1">
      <c r="A12" s="16"/>
      <c r="B12" s="460"/>
      <c r="C12" s="460"/>
      <c r="D12" s="125"/>
      <c r="E12" s="2233" t="s">
        <v>1194</v>
      </c>
      <c r="F12" s="2233"/>
      <c r="G12" s="2233"/>
      <c r="H12" s="2233"/>
      <c r="I12" s="2233"/>
      <c r="J12" s="2233"/>
      <c r="K12" s="2233"/>
      <c r="L12" s="2233"/>
      <c r="M12" s="2233"/>
      <c r="R12" s="36"/>
    </row>
    <row r="13" spans="1:18" s="29" customFormat="1" ht="11.25" customHeight="1">
      <c r="A13" s="16"/>
      <c r="B13" s="460"/>
      <c r="C13" s="460"/>
      <c r="D13" s="125"/>
      <c r="E13" s="444"/>
      <c r="F13" s="2234" t="s">
        <v>1195</v>
      </c>
      <c r="G13" s="2185"/>
      <c r="H13" s="2185"/>
      <c r="I13" s="2185"/>
      <c r="J13" s="444"/>
      <c r="K13" s="444"/>
      <c r="L13" s="444"/>
      <c r="M13" s="444"/>
      <c r="N13" s="2235" t="s">
        <v>1196</v>
      </c>
      <c r="O13" s="2236"/>
      <c r="P13" s="2119" t="s">
        <v>1197</v>
      </c>
      <c r="Q13" s="2237"/>
      <c r="R13" s="70"/>
    </row>
    <row r="14" spans="1:18" s="29" customFormat="1" ht="11.25" customHeight="1">
      <c r="A14" s="16"/>
      <c r="B14" s="460"/>
      <c r="C14" s="460"/>
      <c r="D14" s="125"/>
      <c r="E14" s="125"/>
      <c r="F14" s="125"/>
      <c r="G14" s="125" t="s">
        <v>1198</v>
      </c>
      <c r="H14" s="125"/>
      <c r="I14" s="125"/>
      <c r="J14" s="32" t="s">
        <v>1198</v>
      </c>
      <c r="K14" s="125"/>
      <c r="L14" s="125"/>
      <c r="M14" s="125" t="s">
        <v>1198</v>
      </c>
      <c r="N14" s="2238" t="s">
        <v>1199</v>
      </c>
      <c r="O14" s="2239"/>
      <c r="P14" s="2239" t="s">
        <v>1200</v>
      </c>
      <c r="Q14" s="2158"/>
      <c r="R14" s="70"/>
    </row>
    <row r="15" spans="1:18" s="29" customFormat="1" ht="11.25" customHeight="1">
      <c r="A15" s="16"/>
      <c r="B15" s="460"/>
      <c r="C15" s="460"/>
      <c r="D15" s="125"/>
      <c r="E15" s="70" t="s">
        <v>1198</v>
      </c>
      <c r="F15" s="125" t="s">
        <v>1198</v>
      </c>
      <c r="G15" s="125" t="s">
        <v>892</v>
      </c>
      <c r="I15" s="125" t="s">
        <v>1198</v>
      </c>
      <c r="J15" s="32" t="s">
        <v>892</v>
      </c>
      <c r="K15" s="125" t="s">
        <v>1198</v>
      </c>
      <c r="L15" s="125" t="s">
        <v>1198</v>
      </c>
      <c r="M15" s="125" t="s">
        <v>892</v>
      </c>
      <c r="O15" s="70" t="s">
        <v>1198</v>
      </c>
      <c r="Q15" s="70" t="s">
        <v>1201</v>
      </c>
      <c r="R15" s="70"/>
    </row>
    <row r="16" spans="1:18" s="29" customFormat="1" ht="11.25" customHeight="1">
      <c r="A16" s="16"/>
      <c r="B16" s="460"/>
      <c r="C16" s="460"/>
      <c r="D16" s="125"/>
      <c r="E16" s="77" t="s">
        <v>892</v>
      </c>
      <c r="F16" s="125" t="s">
        <v>892</v>
      </c>
      <c r="G16" s="125" t="s">
        <v>1202</v>
      </c>
      <c r="H16" s="125" t="s">
        <v>1198</v>
      </c>
      <c r="I16" s="125" t="s">
        <v>892</v>
      </c>
      <c r="J16" s="32" t="s">
        <v>1203</v>
      </c>
      <c r="K16" s="125" t="s">
        <v>892</v>
      </c>
      <c r="L16" s="125" t="s">
        <v>892</v>
      </c>
      <c r="M16" s="125" t="s">
        <v>1202</v>
      </c>
      <c r="N16" s="281" t="s">
        <v>1198</v>
      </c>
      <c r="O16" s="70" t="s">
        <v>892</v>
      </c>
      <c r="P16" s="70" t="s">
        <v>1204</v>
      </c>
      <c r="Q16" s="482" t="s">
        <v>1205</v>
      </c>
      <c r="R16" s="70"/>
    </row>
    <row r="17" spans="1:20" s="29" customFormat="1" ht="11.25" customHeight="1">
      <c r="A17" s="16"/>
      <c r="B17" s="460"/>
      <c r="C17" s="460"/>
      <c r="D17" s="125"/>
      <c r="E17" s="125" t="s">
        <v>1206</v>
      </c>
      <c r="F17" s="125" t="s">
        <v>1202</v>
      </c>
      <c r="G17" s="125" t="s">
        <v>1207</v>
      </c>
      <c r="H17" s="125" t="s">
        <v>892</v>
      </c>
      <c r="I17" s="125" t="s">
        <v>1202</v>
      </c>
      <c r="J17" s="32" t="s">
        <v>1208</v>
      </c>
      <c r="K17" s="125" t="s">
        <v>1202</v>
      </c>
      <c r="L17" s="125" t="s">
        <v>1202</v>
      </c>
      <c r="M17" s="125" t="s">
        <v>1209</v>
      </c>
      <c r="N17" s="281" t="s">
        <v>892</v>
      </c>
      <c r="O17" s="70" t="s">
        <v>1203</v>
      </c>
      <c r="P17" s="70" t="s">
        <v>1205</v>
      </c>
      <c r="Q17" s="482" t="s">
        <v>1210</v>
      </c>
      <c r="R17" s="70"/>
    </row>
    <row r="18" spans="1:20" s="29" customFormat="1" ht="11.25" customHeight="1">
      <c r="A18" s="16"/>
      <c r="B18" s="460"/>
      <c r="C18" s="460"/>
      <c r="E18" s="125" t="s">
        <v>1211</v>
      </c>
      <c r="F18" s="125" t="s">
        <v>1212</v>
      </c>
      <c r="G18" s="125" t="s">
        <v>1213</v>
      </c>
      <c r="H18" s="125" t="s">
        <v>1202</v>
      </c>
      <c r="I18" s="125" t="s">
        <v>1214</v>
      </c>
      <c r="J18" s="32" t="s">
        <v>1215</v>
      </c>
      <c r="K18" s="125" t="s">
        <v>1216</v>
      </c>
      <c r="L18" s="125" t="s">
        <v>1217</v>
      </c>
      <c r="M18" s="125" t="s">
        <v>1218</v>
      </c>
      <c r="N18" s="70" t="s">
        <v>1202</v>
      </c>
      <c r="O18" s="70" t="s">
        <v>1219</v>
      </c>
      <c r="P18" s="70" t="s">
        <v>1220</v>
      </c>
      <c r="Q18" s="482" t="s">
        <v>1221</v>
      </c>
      <c r="R18" s="70"/>
    </row>
    <row r="19" spans="1:20" s="29" customFormat="1" ht="11.25" customHeight="1">
      <c r="A19" s="16"/>
      <c r="B19" s="460"/>
      <c r="C19" s="460"/>
      <c r="D19" s="125" t="s">
        <v>571</v>
      </c>
      <c r="E19" s="125" t="s">
        <v>1222</v>
      </c>
      <c r="F19" s="125" t="s">
        <v>1222</v>
      </c>
      <c r="G19" s="125" t="s">
        <v>1222</v>
      </c>
      <c r="H19" s="125" t="s">
        <v>1223</v>
      </c>
      <c r="I19" s="125" t="s">
        <v>1222</v>
      </c>
      <c r="J19" s="32" t="s">
        <v>1224</v>
      </c>
      <c r="K19" s="125" t="s">
        <v>1225</v>
      </c>
      <c r="L19" s="125" t="s">
        <v>1226</v>
      </c>
      <c r="M19" s="125" t="s">
        <v>1227</v>
      </c>
      <c r="N19" s="70" t="s">
        <v>1228</v>
      </c>
      <c r="O19" s="70" t="s">
        <v>1229</v>
      </c>
      <c r="P19" s="70" t="s">
        <v>1230</v>
      </c>
      <c r="Q19" s="482" t="s">
        <v>1231</v>
      </c>
      <c r="R19" s="70"/>
    </row>
    <row r="20" spans="1:20" ht="11.25" customHeight="1">
      <c r="B20" s="2220" t="s">
        <v>1232</v>
      </c>
      <c r="C20" s="2232"/>
      <c r="D20" s="1627" t="s">
        <v>892</v>
      </c>
      <c r="E20" s="1627" t="s">
        <v>1233</v>
      </c>
      <c r="F20" s="1627" t="s">
        <v>1233</v>
      </c>
      <c r="G20" s="1627" t="s">
        <v>1233</v>
      </c>
      <c r="H20" s="1579" t="s">
        <v>1122</v>
      </c>
      <c r="I20" s="1627" t="s">
        <v>1233</v>
      </c>
      <c r="J20" s="1659" t="s">
        <v>1122</v>
      </c>
      <c r="K20" s="1659" t="s">
        <v>1122</v>
      </c>
      <c r="L20" s="1659" t="s">
        <v>1122</v>
      </c>
      <c r="M20" s="1659" t="s">
        <v>1122</v>
      </c>
      <c r="N20" s="1579" t="s">
        <v>1122</v>
      </c>
      <c r="O20" s="1579" t="s">
        <v>1122</v>
      </c>
      <c r="P20" s="1579" t="s">
        <v>1234</v>
      </c>
      <c r="Q20" s="1615" t="s">
        <v>1235</v>
      </c>
    </row>
    <row r="21" spans="1:20" ht="15" customHeight="1">
      <c r="B21" s="459" t="s">
        <v>1098</v>
      </c>
      <c r="D21" s="125"/>
      <c r="E21" s="125"/>
      <c r="F21" s="125"/>
      <c r="G21" s="125"/>
      <c r="H21" s="125"/>
      <c r="I21" s="125"/>
      <c r="J21" s="32"/>
      <c r="K21" s="125"/>
      <c r="L21" s="125"/>
      <c r="M21" s="125"/>
      <c r="N21" s="70"/>
      <c r="O21" s="70"/>
      <c r="P21" s="70"/>
      <c r="Q21" s="70"/>
    </row>
    <row r="22" spans="1:20" ht="11.25" customHeight="1">
      <c r="B22" s="3">
        <v>1</v>
      </c>
      <c r="C22" s="3" t="s">
        <v>672</v>
      </c>
      <c r="F22" s="125"/>
    </row>
    <row r="23" spans="1:20" ht="11.25" customHeight="1">
      <c r="B23" s="3">
        <v>2</v>
      </c>
      <c r="C23" s="3" t="s">
        <v>677</v>
      </c>
      <c r="F23" s="125"/>
      <c r="H23" s="308"/>
      <c r="I23" s="308"/>
      <c r="J23" s="308"/>
      <c r="K23" s="308"/>
      <c r="L23" s="308"/>
    </row>
    <row r="24" spans="1:20" s="361" customFormat="1" ht="11.25" customHeight="1">
      <c r="B24" s="3">
        <v>3</v>
      </c>
      <c r="C24" s="3" t="s">
        <v>678</v>
      </c>
      <c r="D24" s="556">
        <v>991942.65966789995</v>
      </c>
      <c r="E24" s="558">
        <v>33.390395569627898</v>
      </c>
      <c r="F24" s="858">
        <v>75.189050158776595</v>
      </c>
      <c r="G24" s="558">
        <v>38.034321970002999</v>
      </c>
      <c r="H24" s="558"/>
      <c r="I24" s="558">
        <v>37.154728188773603</v>
      </c>
      <c r="J24" s="558"/>
      <c r="K24" s="558"/>
      <c r="L24" s="558"/>
      <c r="M24" s="558"/>
      <c r="N24" s="558">
        <v>2.8878056652579498</v>
      </c>
      <c r="O24" s="558"/>
      <c r="P24" s="3"/>
      <c r="Q24" s="556">
        <v>398018.88042290002</v>
      </c>
      <c r="R24" s="803"/>
      <c r="S24" s="565"/>
      <c r="T24" s="567"/>
    </row>
    <row r="25" spans="1:20" s="361" customFormat="1" ht="11.25" customHeight="1">
      <c r="B25" s="487" t="s">
        <v>1176</v>
      </c>
      <c r="C25" s="462" t="s">
        <v>1236</v>
      </c>
      <c r="D25" s="557">
        <v>193834.80457909999</v>
      </c>
      <c r="E25" s="559">
        <v>11.213401115035699</v>
      </c>
      <c r="F25" s="559">
        <v>111.396457176392</v>
      </c>
      <c r="G25" s="559">
        <v>85.296436317416095</v>
      </c>
      <c r="H25" s="559"/>
      <c r="I25" s="559">
        <v>26.1000208589758</v>
      </c>
      <c r="J25" s="559"/>
      <c r="K25" s="559"/>
      <c r="L25" s="559"/>
      <c r="M25" s="559"/>
      <c r="N25" s="559">
        <v>0.73041396568295003</v>
      </c>
      <c r="O25" s="559"/>
      <c r="P25" s="3"/>
      <c r="Q25" s="557">
        <v>77564.865037399999</v>
      </c>
      <c r="S25" s="565"/>
    </row>
    <row r="26" spans="1:20" s="361" customFormat="1" ht="11.25" customHeight="1">
      <c r="B26" s="488" t="s">
        <v>1178</v>
      </c>
      <c r="C26" s="462" t="s">
        <v>1237</v>
      </c>
      <c r="D26" s="557">
        <v>6906.4336176999996</v>
      </c>
      <c r="E26" s="559">
        <v>44.476758107507401</v>
      </c>
      <c r="F26" s="559">
        <v>104.111366025039</v>
      </c>
      <c r="G26" s="559">
        <v>56.001672644586101</v>
      </c>
      <c r="H26" s="559"/>
      <c r="I26" s="559">
        <v>48.109693380453002</v>
      </c>
      <c r="J26" s="559"/>
      <c r="K26" s="559"/>
      <c r="L26" s="559"/>
      <c r="M26" s="559"/>
      <c r="N26" s="559">
        <v>1.9467907235858799</v>
      </c>
      <c r="O26" s="559"/>
      <c r="P26" s="3"/>
      <c r="Q26" s="557">
        <v>2227.5346475000001</v>
      </c>
      <c r="S26" s="565"/>
    </row>
    <row r="27" spans="1:20" ht="11.25" customHeight="1">
      <c r="B27" s="488" t="s">
        <v>1238</v>
      </c>
      <c r="C27" s="462" t="s">
        <v>1239</v>
      </c>
      <c r="D27" s="557">
        <v>791201.42147109995</v>
      </c>
      <c r="E27" s="559">
        <v>38.726718337448297</v>
      </c>
      <c r="F27" s="559">
        <v>66.066207956654097</v>
      </c>
      <c r="G27" s="559">
        <v>26.298836212176901</v>
      </c>
      <c r="H27" s="559"/>
      <c r="I27" s="559">
        <v>39.767371744477202</v>
      </c>
      <c r="J27" s="559"/>
      <c r="K27" s="559"/>
      <c r="L27" s="559"/>
      <c r="M27" s="559"/>
      <c r="N27" s="559">
        <v>3.4245547713528302</v>
      </c>
      <c r="O27" s="559"/>
      <c r="Q27" s="557">
        <v>318226.48073800001</v>
      </c>
      <c r="S27" s="566"/>
    </row>
    <row r="28" spans="1:20" s="361" customFormat="1" ht="11.25" customHeight="1">
      <c r="B28" s="3">
        <v>4</v>
      </c>
      <c r="C28" s="3" t="s">
        <v>679</v>
      </c>
      <c r="D28" s="556">
        <v>996843.63441900001</v>
      </c>
      <c r="E28" s="559">
        <v>0.11941380444223799</v>
      </c>
      <c r="F28" s="858">
        <v>120.41964273654</v>
      </c>
      <c r="G28" s="558">
        <v>120.341676611637</v>
      </c>
      <c r="H28" s="558"/>
      <c r="I28" s="558">
        <v>7.7966124903128195E-2</v>
      </c>
      <c r="J28" s="558"/>
      <c r="K28" s="558"/>
      <c r="L28" s="558"/>
      <c r="M28" s="558"/>
      <c r="N28" s="558"/>
      <c r="O28" s="558"/>
      <c r="P28" s="3"/>
      <c r="Q28" s="556">
        <v>223311.95639899999</v>
      </c>
      <c r="S28" s="565"/>
    </row>
    <row r="29" spans="1:20" s="361" customFormat="1" ht="11.25" customHeight="1">
      <c r="B29" s="488" t="s">
        <v>1180</v>
      </c>
      <c r="C29" s="462" t="s">
        <v>1240</v>
      </c>
      <c r="D29" s="557"/>
      <c r="E29" s="558"/>
      <c r="F29" s="558"/>
      <c r="G29" s="558"/>
      <c r="H29" s="558"/>
      <c r="I29" s="558"/>
      <c r="J29" s="558"/>
      <c r="K29" s="558"/>
      <c r="L29" s="558"/>
      <c r="M29" s="558"/>
      <c r="N29" s="558"/>
      <c r="O29" s="558"/>
      <c r="Q29" s="557"/>
      <c r="S29" s="565"/>
    </row>
    <row r="30" spans="1:20" s="361" customFormat="1" ht="11.25" customHeight="1">
      <c r="B30" s="488" t="s">
        <v>1182</v>
      </c>
      <c r="C30" s="462" t="s">
        <v>1241</v>
      </c>
      <c r="D30" s="557">
        <v>930335.86289600004</v>
      </c>
      <c r="E30" s="559">
        <v>0.12795044839984501</v>
      </c>
      <c r="F30" s="559">
        <v>129.028191977104</v>
      </c>
      <c r="G30" s="559">
        <v>128.94465221645501</v>
      </c>
      <c r="H30" s="559"/>
      <c r="I30" s="559">
        <v>8.35397606495238E-2</v>
      </c>
      <c r="J30" s="559"/>
      <c r="K30" s="559"/>
      <c r="L30" s="559"/>
      <c r="M30" s="559"/>
      <c r="N30" s="559"/>
      <c r="O30" s="559"/>
      <c r="Q30" s="557">
        <v>202517.41871999999</v>
      </c>
      <c r="S30" s="565"/>
    </row>
    <row r="31" spans="1:20" s="361" customFormat="1" ht="11.25" customHeight="1">
      <c r="B31" s="488" t="s">
        <v>1184</v>
      </c>
      <c r="C31" s="462" t="s">
        <v>1185</v>
      </c>
      <c r="D31" s="557"/>
      <c r="E31" s="558"/>
      <c r="F31" s="558"/>
      <c r="G31" s="558"/>
      <c r="H31" s="558"/>
      <c r="I31" s="558"/>
      <c r="J31" s="558"/>
      <c r="K31" s="558"/>
      <c r="L31" s="558"/>
      <c r="M31" s="558"/>
      <c r="N31" s="558"/>
      <c r="O31" s="558"/>
      <c r="Q31" s="557"/>
      <c r="S31" s="565"/>
    </row>
    <row r="32" spans="1:20" s="361" customFormat="1" ht="11.25" customHeight="1">
      <c r="B32" s="488" t="s">
        <v>1186</v>
      </c>
      <c r="C32" s="462" t="s">
        <v>1187</v>
      </c>
      <c r="D32" s="557"/>
      <c r="E32" s="558"/>
      <c r="F32" s="558"/>
      <c r="G32" s="558"/>
      <c r="H32" s="558"/>
      <c r="I32" s="558"/>
      <c r="J32" s="558"/>
      <c r="K32" s="558"/>
      <c r="L32" s="558"/>
      <c r="M32" s="558"/>
      <c r="N32" s="558"/>
      <c r="O32" s="558"/>
      <c r="Q32" s="557"/>
    </row>
    <row r="33" spans="2:17" ht="11.25" customHeight="1">
      <c r="B33" s="488" t="s">
        <v>1188</v>
      </c>
      <c r="C33" s="462" t="s">
        <v>1189</v>
      </c>
      <c r="D33" s="557">
        <v>66507.771523000003</v>
      </c>
      <c r="E33" s="558"/>
      <c r="F33" s="559"/>
      <c r="G33" s="559"/>
      <c r="H33" s="558"/>
      <c r="I33" s="558"/>
      <c r="J33" s="558"/>
      <c r="K33" s="558"/>
      <c r="L33" s="558"/>
      <c r="M33" s="558"/>
      <c r="N33" s="558"/>
      <c r="O33" s="558"/>
      <c r="P33" s="361"/>
      <c r="Q33" s="557">
        <v>20794.537679000001</v>
      </c>
    </row>
    <row r="34" spans="2:17" ht="11.25" customHeight="1">
      <c r="B34" s="638">
        <v>5</v>
      </c>
      <c r="C34" s="638" t="s">
        <v>571</v>
      </c>
      <c r="D34" s="859">
        <v>1988786.2940867001</v>
      </c>
      <c r="E34" s="860">
        <v>16.713909774194601</v>
      </c>
      <c r="F34" s="860">
        <v>97.860077421096506</v>
      </c>
      <c r="G34" s="860">
        <v>79.289414477604794</v>
      </c>
      <c r="H34" s="860"/>
      <c r="I34" s="860">
        <v>18.570662943491701</v>
      </c>
      <c r="J34" s="860"/>
      <c r="K34" s="860"/>
      <c r="L34" s="860"/>
      <c r="M34" s="860"/>
      <c r="N34" s="860">
        <v>1.44034461657202</v>
      </c>
      <c r="O34" s="860"/>
      <c r="P34" s="638"/>
      <c r="Q34" s="859">
        <v>621330.83682179998</v>
      </c>
    </row>
    <row r="35" spans="2:17" ht="11.25" customHeight="1"/>
    <row r="36" spans="2:17" ht="11.25" customHeight="1"/>
    <row r="37" spans="2:17" ht="11.25" customHeight="1">
      <c r="C37" s="105"/>
    </row>
    <row r="38" spans="2:17" ht="11.25" customHeight="1">
      <c r="E38" s="557"/>
    </row>
    <row r="39" spans="2:17" ht="11.25" customHeight="1"/>
    <row r="40" spans="2:17" ht="11.25" customHeight="1"/>
    <row r="41" spans="2:17" ht="11.25" customHeight="1"/>
    <row r="42" spans="2:17" ht="11.25" customHeight="1"/>
    <row r="43" spans="2:17" ht="11.25" customHeight="1">
      <c r="B43" s="2167" t="s">
        <v>316</v>
      </c>
      <c r="C43" s="2168"/>
      <c r="D43" s="682" t="s">
        <v>321</v>
      </c>
      <c r="E43" s="682" t="s">
        <v>323</v>
      </c>
      <c r="F43" s="682" t="s">
        <v>325</v>
      </c>
      <c r="G43" s="682" t="s">
        <v>327</v>
      </c>
      <c r="H43" s="682" t="s">
        <v>332</v>
      </c>
      <c r="I43" s="682" t="s">
        <v>339</v>
      </c>
      <c r="J43" s="682" t="s">
        <v>341</v>
      </c>
      <c r="K43" s="682" t="s">
        <v>346</v>
      </c>
      <c r="L43" s="682" t="s">
        <v>352</v>
      </c>
      <c r="M43" s="682" t="s">
        <v>375</v>
      </c>
      <c r="N43" s="682" t="s">
        <v>399</v>
      </c>
      <c r="O43" s="682" t="s">
        <v>916</v>
      </c>
      <c r="P43" s="682" t="s">
        <v>1017</v>
      </c>
      <c r="Q43" s="682" t="s">
        <v>1018</v>
      </c>
    </row>
    <row r="44" spans="2:17" ht="11.25" customHeight="1">
      <c r="B44" s="460"/>
      <c r="C44" s="460"/>
      <c r="D44" s="125"/>
      <c r="E44" s="2233" t="s">
        <v>1193</v>
      </c>
      <c r="F44" s="2233"/>
      <c r="G44" s="2233"/>
      <c r="H44" s="2233"/>
      <c r="I44" s="2233"/>
      <c r="J44" s="2233"/>
      <c r="K44" s="2233"/>
      <c r="L44" s="2233"/>
      <c r="M44" s="2233"/>
      <c r="N44" s="2233"/>
      <c r="O44" s="2233"/>
      <c r="P44" s="125"/>
      <c r="Q44" s="125"/>
    </row>
    <row r="45" spans="2:17" ht="11.25" customHeight="1">
      <c r="B45" s="460"/>
      <c r="C45" s="460"/>
      <c r="D45" s="125"/>
      <c r="E45" s="2233" t="s">
        <v>1194</v>
      </c>
      <c r="F45" s="2233"/>
      <c r="G45" s="2233"/>
      <c r="H45" s="2233"/>
      <c r="I45" s="2233"/>
      <c r="J45" s="2233"/>
      <c r="K45" s="2233"/>
      <c r="L45" s="2233"/>
      <c r="M45" s="2233"/>
      <c r="N45" s="29"/>
      <c r="O45" s="29"/>
      <c r="P45" s="29"/>
      <c r="Q45" s="29"/>
    </row>
    <row r="46" spans="2:17" ht="11.25" customHeight="1">
      <c r="B46" s="460"/>
      <c r="C46" s="460"/>
      <c r="D46" s="125"/>
      <c r="E46" s="444"/>
      <c r="F46" s="2234" t="s">
        <v>1195</v>
      </c>
      <c r="G46" s="2185"/>
      <c r="H46" s="2185"/>
      <c r="I46" s="2185"/>
      <c r="J46" s="444"/>
      <c r="K46" s="444"/>
      <c r="L46" s="444"/>
      <c r="M46" s="444"/>
      <c r="N46" s="2235" t="s">
        <v>1242</v>
      </c>
      <c r="O46" s="2236"/>
      <c r="P46" s="2119" t="s">
        <v>1197</v>
      </c>
      <c r="Q46" s="2237"/>
    </row>
    <row r="47" spans="2:17" ht="11.25" customHeight="1">
      <c r="B47" s="460"/>
      <c r="C47" s="460"/>
      <c r="D47" s="125"/>
      <c r="E47" s="125"/>
      <c r="F47" s="125"/>
      <c r="G47" s="125" t="s">
        <v>1198</v>
      </c>
      <c r="H47" s="125"/>
      <c r="I47" s="125"/>
      <c r="J47" s="32" t="s">
        <v>1198</v>
      </c>
      <c r="K47" s="125"/>
      <c r="L47" s="125"/>
      <c r="M47" s="125" t="s">
        <v>1198</v>
      </c>
      <c r="N47" s="2238" t="s">
        <v>1199</v>
      </c>
      <c r="O47" s="2239"/>
      <c r="P47" s="2239" t="s">
        <v>1200</v>
      </c>
      <c r="Q47" s="2158"/>
    </row>
    <row r="48" spans="2:17" ht="11.25" customHeight="1">
      <c r="B48" s="460"/>
      <c r="C48" s="460"/>
      <c r="D48" s="125"/>
      <c r="E48" s="70" t="s">
        <v>1198</v>
      </c>
      <c r="F48" s="125" t="s">
        <v>1198</v>
      </c>
      <c r="G48" s="125" t="s">
        <v>892</v>
      </c>
      <c r="H48" s="29"/>
      <c r="I48" s="125" t="s">
        <v>1198</v>
      </c>
      <c r="J48" s="32" t="s">
        <v>892</v>
      </c>
      <c r="K48" s="125" t="s">
        <v>1198</v>
      </c>
      <c r="L48" s="125" t="s">
        <v>1198</v>
      </c>
      <c r="M48" s="125" t="s">
        <v>892</v>
      </c>
      <c r="N48" s="29"/>
      <c r="O48" s="70" t="s">
        <v>1198</v>
      </c>
      <c r="P48" s="29"/>
      <c r="Q48" s="70" t="s">
        <v>1201</v>
      </c>
    </row>
    <row r="49" spans="2:17" ht="11.25" customHeight="1">
      <c r="B49" s="460"/>
      <c r="C49" s="460"/>
      <c r="D49" s="125"/>
      <c r="E49" s="77" t="s">
        <v>892</v>
      </c>
      <c r="F49" s="125" t="s">
        <v>892</v>
      </c>
      <c r="G49" s="125" t="s">
        <v>1202</v>
      </c>
      <c r="H49" s="125" t="s">
        <v>1198</v>
      </c>
      <c r="I49" s="125" t="s">
        <v>892</v>
      </c>
      <c r="J49" s="32" t="s">
        <v>1203</v>
      </c>
      <c r="K49" s="125" t="s">
        <v>892</v>
      </c>
      <c r="L49" s="125" t="s">
        <v>892</v>
      </c>
      <c r="M49" s="125" t="s">
        <v>1202</v>
      </c>
      <c r="N49" s="281" t="s">
        <v>1198</v>
      </c>
      <c r="O49" s="70" t="s">
        <v>892</v>
      </c>
      <c r="P49" s="70" t="s">
        <v>1204</v>
      </c>
      <c r="Q49" s="482" t="s">
        <v>1205</v>
      </c>
    </row>
    <row r="50" spans="2:17" ht="11.25" customHeight="1">
      <c r="B50" s="460"/>
      <c r="C50" s="460"/>
      <c r="D50" s="125"/>
      <c r="E50" s="125" t="s">
        <v>1206</v>
      </c>
      <c r="F50" s="125" t="s">
        <v>1202</v>
      </c>
      <c r="G50" s="125" t="s">
        <v>1207</v>
      </c>
      <c r="H50" s="125" t="s">
        <v>892</v>
      </c>
      <c r="I50" s="125" t="s">
        <v>1202</v>
      </c>
      <c r="J50" s="32" t="s">
        <v>1208</v>
      </c>
      <c r="K50" s="125" t="s">
        <v>1202</v>
      </c>
      <c r="L50" s="125" t="s">
        <v>1202</v>
      </c>
      <c r="M50" s="125" t="s">
        <v>1209</v>
      </c>
      <c r="N50" s="281" t="s">
        <v>892</v>
      </c>
      <c r="O50" s="70" t="s">
        <v>1203</v>
      </c>
      <c r="P50" s="70" t="s">
        <v>1205</v>
      </c>
      <c r="Q50" s="482" t="s">
        <v>1210</v>
      </c>
    </row>
    <row r="51" spans="2:17" ht="11.25" customHeight="1">
      <c r="B51" s="460"/>
      <c r="C51" s="460"/>
      <c r="D51" s="29"/>
      <c r="E51" s="125" t="s">
        <v>1211</v>
      </c>
      <c r="F51" s="125" t="s">
        <v>1212</v>
      </c>
      <c r="G51" s="125" t="s">
        <v>1213</v>
      </c>
      <c r="H51" s="125" t="s">
        <v>1202</v>
      </c>
      <c r="I51" s="125" t="s">
        <v>1214</v>
      </c>
      <c r="J51" s="32" t="s">
        <v>1215</v>
      </c>
      <c r="K51" s="125" t="s">
        <v>1216</v>
      </c>
      <c r="L51" s="125" t="s">
        <v>1217</v>
      </c>
      <c r="M51" s="125" t="s">
        <v>1218</v>
      </c>
      <c r="N51" s="70" t="s">
        <v>1202</v>
      </c>
      <c r="O51" s="70" t="s">
        <v>1219</v>
      </c>
      <c r="P51" s="70" t="s">
        <v>1220</v>
      </c>
      <c r="Q51" s="482" t="s">
        <v>1221</v>
      </c>
    </row>
    <row r="52" spans="2:17" ht="11.25" customHeight="1">
      <c r="B52" s="460"/>
      <c r="C52" s="460"/>
      <c r="D52" s="125" t="s">
        <v>571</v>
      </c>
      <c r="E52" s="125" t="s">
        <v>1222</v>
      </c>
      <c r="F52" s="125" t="s">
        <v>1222</v>
      </c>
      <c r="G52" s="125" t="s">
        <v>1222</v>
      </c>
      <c r="H52" s="125" t="s">
        <v>1223</v>
      </c>
      <c r="I52" s="125" t="s">
        <v>1222</v>
      </c>
      <c r="J52" s="32" t="s">
        <v>1224</v>
      </c>
      <c r="K52" s="125" t="s">
        <v>1225</v>
      </c>
      <c r="L52" s="125" t="s">
        <v>1226</v>
      </c>
      <c r="M52" s="125" t="s">
        <v>1227</v>
      </c>
      <c r="N52" s="70" t="s">
        <v>1228</v>
      </c>
      <c r="O52" s="70" t="s">
        <v>1229</v>
      </c>
      <c r="P52" s="70" t="s">
        <v>1230</v>
      </c>
      <c r="Q52" s="482" t="s">
        <v>1231</v>
      </c>
    </row>
    <row r="53" spans="2:17" ht="11.25" customHeight="1">
      <c r="B53" s="2220" t="s">
        <v>1232</v>
      </c>
      <c r="C53" s="2232"/>
      <c r="D53" s="1627" t="s">
        <v>892</v>
      </c>
      <c r="E53" s="1627" t="s">
        <v>1233</v>
      </c>
      <c r="F53" s="1627" t="s">
        <v>1233</v>
      </c>
      <c r="G53" s="1627" t="s">
        <v>1233</v>
      </c>
      <c r="H53" s="1579" t="s">
        <v>1122</v>
      </c>
      <c r="I53" s="1627" t="s">
        <v>1233</v>
      </c>
      <c r="J53" s="1659" t="s">
        <v>1122</v>
      </c>
      <c r="K53" s="1659" t="s">
        <v>1122</v>
      </c>
      <c r="L53" s="1659" t="s">
        <v>1122</v>
      </c>
      <c r="M53" s="1659" t="s">
        <v>1122</v>
      </c>
      <c r="N53" s="1579" t="s">
        <v>1122</v>
      </c>
      <c r="O53" s="1579" t="s">
        <v>1122</v>
      </c>
      <c r="P53" s="1579" t="s">
        <v>1234</v>
      </c>
      <c r="Q53" s="1615" t="s">
        <v>1235</v>
      </c>
    </row>
    <row r="54" spans="2:17" ht="15" customHeight="1">
      <c r="B54" s="459" t="s">
        <v>1098</v>
      </c>
      <c r="D54" s="125"/>
      <c r="E54" s="125"/>
      <c r="F54" s="125"/>
      <c r="G54" s="125"/>
      <c r="H54" s="125"/>
      <c r="I54" s="125"/>
      <c r="J54" s="32"/>
      <c r="K54" s="125"/>
      <c r="L54" s="125"/>
      <c r="M54" s="125"/>
      <c r="N54" s="70"/>
      <c r="O54" s="70"/>
      <c r="P54" s="70"/>
      <c r="Q54" s="70"/>
    </row>
    <row r="55" spans="2:17" ht="11.25" customHeight="1">
      <c r="B55" s="3">
        <v>1</v>
      </c>
      <c r="C55" s="3" t="s">
        <v>672</v>
      </c>
      <c r="F55" s="125"/>
    </row>
    <row r="56" spans="2:17" ht="11.25" customHeight="1">
      <c r="B56" s="3">
        <v>2</v>
      </c>
      <c r="C56" s="3" t="s">
        <v>677</v>
      </c>
      <c r="F56" s="125"/>
      <c r="H56" s="308"/>
      <c r="I56" s="308"/>
      <c r="J56" s="308"/>
      <c r="K56" s="308"/>
      <c r="L56" s="308"/>
    </row>
    <row r="57" spans="2:17" ht="11.25" customHeight="1">
      <c r="B57" s="3">
        <v>3</v>
      </c>
      <c r="C57" s="3" t="s">
        <v>678</v>
      </c>
      <c r="D57" s="556">
        <v>956465.62108710001</v>
      </c>
      <c r="E57" s="558">
        <v>30.075470582105101</v>
      </c>
      <c r="F57" s="858">
        <v>77.782451075285607</v>
      </c>
      <c r="G57" s="558">
        <v>39.691962473518799</v>
      </c>
      <c r="H57" s="558"/>
      <c r="I57" s="558">
        <v>38.090488601766801</v>
      </c>
      <c r="J57" s="558"/>
      <c r="K57" s="558"/>
      <c r="L57" s="558"/>
      <c r="M57" s="558"/>
      <c r="N57" s="558">
        <v>2.2486099285571099</v>
      </c>
      <c r="O57" s="558"/>
      <c r="Q57" s="556">
        <v>414229.37274259998</v>
      </c>
    </row>
    <row r="58" spans="2:17" ht="11.25" customHeight="1">
      <c r="B58" s="487" t="s">
        <v>1176</v>
      </c>
      <c r="C58" s="462" t="s">
        <v>1236</v>
      </c>
      <c r="D58" s="557">
        <v>197829.6079911</v>
      </c>
      <c r="E58" s="559">
        <v>6.3791841980335704</v>
      </c>
      <c r="F58" s="559">
        <v>114.15353003336099</v>
      </c>
      <c r="G58" s="559">
        <v>87.824845003896698</v>
      </c>
      <c r="H58" s="559"/>
      <c r="I58" s="559">
        <v>26.328685029464001</v>
      </c>
      <c r="J58" s="559"/>
      <c r="K58" s="559"/>
      <c r="L58" s="559"/>
      <c r="M58" s="559"/>
      <c r="N58" s="559">
        <v>0.82544242926138001</v>
      </c>
      <c r="O58" s="559"/>
      <c r="Q58" s="557">
        <v>91640.210482900002</v>
      </c>
    </row>
    <row r="59" spans="2:17" ht="11.25" customHeight="1">
      <c r="B59" s="488" t="s">
        <v>1178</v>
      </c>
      <c r="C59" s="462" t="s">
        <v>1237</v>
      </c>
      <c r="D59" s="557">
        <v>6948.9587497000002</v>
      </c>
      <c r="E59" s="559">
        <v>44.863891919556899</v>
      </c>
      <c r="F59" s="559">
        <v>99.015464227601697</v>
      </c>
      <c r="G59" s="559">
        <v>53.294099855750098</v>
      </c>
      <c r="H59" s="559"/>
      <c r="I59" s="559">
        <v>45.7213643718516</v>
      </c>
      <c r="J59" s="559"/>
      <c r="K59" s="559"/>
      <c r="L59" s="559"/>
      <c r="M59" s="559"/>
      <c r="N59" s="559">
        <v>1.9246004878899801</v>
      </c>
      <c r="O59" s="559"/>
      <c r="Q59" s="557">
        <v>2299.7591538000001</v>
      </c>
    </row>
    <row r="60" spans="2:17" ht="11.25" customHeight="1">
      <c r="B60" s="488" t="s">
        <v>1238</v>
      </c>
      <c r="C60" s="462" t="s">
        <v>1239</v>
      </c>
      <c r="D60" s="557">
        <v>751687.05434629996</v>
      </c>
      <c r="E60" s="559">
        <v>36.175167111195897</v>
      </c>
      <c r="F60" s="559">
        <v>68.013992801912394</v>
      </c>
      <c r="G60" s="559">
        <v>26.898566713356001</v>
      </c>
      <c r="H60" s="559"/>
      <c r="I60" s="559">
        <v>41.115426088556397</v>
      </c>
      <c r="J60" s="559"/>
      <c r="K60" s="559"/>
      <c r="L60" s="559"/>
      <c r="M60" s="559"/>
      <c r="N60" s="559">
        <v>2.6261556040987299</v>
      </c>
      <c r="O60" s="559"/>
      <c r="Q60" s="557">
        <v>320289.40310589998</v>
      </c>
    </row>
    <row r="61" spans="2:17" ht="11.25" customHeight="1">
      <c r="B61" s="3">
        <v>4</v>
      </c>
      <c r="C61" s="3" t="s">
        <v>679</v>
      </c>
      <c r="D61" s="556">
        <v>992650.08823899995</v>
      </c>
      <c r="E61" s="559">
        <v>7.8624447652503204E-2</v>
      </c>
      <c r="F61" s="858">
        <v>117.79372967319701</v>
      </c>
      <c r="G61" s="558">
        <v>117.72209156502301</v>
      </c>
      <c r="H61" s="558"/>
      <c r="I61" s="558">
        <v>7.1638108173802395E-2</v>
      </c>
      <c r="J61" s="558"/>
      <c r="K61" s="558"/>
      <c r="L61" s="558"/>
      <c r="M61" s="558"/>
      <c r="N61" s="558"/>
      <c r="O61" s="558"/>
      <c r="Q61" s="556">
        <v>222345.46496799999</v>
      </c>
    </row>
    <row r="62" spans="2:17" ht="11.25" customHeight="1">
      <c r="B62" s="488" t="s">
        <v>1180</v>
      </c>
      <c r="C62" s="462" t="s">
        <v>1240</v>
      </c>
      <c r="D62" s="557"/>
      <c r="E62" s="558"/>
      <c r="F62" s="558"/>
      <c r="G62" s="558"/>
      <c r="H62" s="558"/>
      <c r="I62" s="558"/>
      <c r="J62" s="558"/>
      <c r="K62" s="558"/>
      <c r="L62" s="558"/>
      <c r="M62" s="558"/>
      <c r="N62" s="558"/>
      <c r="O62" s="558"/>
      <c r="P62" s="361"/>
      <c r="Q62" s="557"/>
    </row>
    <row r="63" spans="2:17" ht="11.25" customHeight="1">
      <c r="B63" s="488" t="s">
        <v>1182</v>
      </c>
      <c r="C63" s="462" t="s">
        <v>1241</v>
      </c>
      <c r="D63" s="557">
        <v>925691.83953899995</v>
      </c>
      <c r="E63" s="559">
        <v>8.4311605186956906E-2</v>
      </c>
      <c r="F63" s="559">
        <v>126.314088727768</v>
      </c>
      <c r="G63" s="559">
        <v>126.237268806318</v>
      </c>
      <c r="H63" s="559"/>
      <c r="I63" s="559">
        <v>7.6819921449684594E-2</v>
      </c>
      <c r="J63" s="559"/>
      <c r="K63" s="559"/>
      <c r="L63" s="559"/>
      <c r="M63" s="559"/>
      <c r="N63" s="559"/>
      <c r="O63" s="559"/>
      <c r="P63" s="361"/>
      <c r="Q63" s="557">
        <v>201713.972927</v>
      </c>
    </row>
    <row r="64" spans="2:17" ht="11.25" customHeight="1">
      <c r="B64" s="488" t="s">
        <v>1184</v>
      </c>
      <c r="C64" s="462" t="s">
        <v>1185</v>
      </c>
      <c r="D64" s="557"/>
      <c r="E64" s="558"/>
      <c r="F64" s="558"/>
      <c r="G64" s="558"/>
      <c r="H64" s="558"/>
      <c r="I64" s="558"/>
      <c r="J64" s="558"/>
      <c r="K64" s="558"/>
      <c r="L64" s="558"/>
      <c r="M64" s="558"/>
      <c r="N64" s="558"/>
      <c r="O64" s="558"/>
      <c r="P64" s="361"/>
      <c r="Q64" s="557"/>
    </row>
    <row r="65" spans="2:17" ht="11.25" customHeight="1">
      <c r="B65" s="488" t="s">
        <v>1186</v>
      </c>
      <c r="C65" s="462" t="s">
        <v>1187</v>
      </c>
      <c r="D65" s="557"/>
      <c r="E65" s="558"/>
      <c r="F65" s="558"/>
      <c r="G65" s="558"/>
      <c r="H65" s="558"/>
      <c r="I65" s="558"/>
      <c r="J65" s="558"/>
      <c r="K65" s="558"/>
      <c r="L65" s="558"/>
      <c r="M65" s="558"/>
      <c r="N65" s="558"/>
      <c r="O65" s="558"/>
      <c r="P65" s="361"/>
      <c r="Q65" s="557"/>
    </row>
    <row r="66" spans="2:17" ht="11.25" customHeight="1">
      <c r="B66" s="488" t="s">
        <v>1188</v>
      </c>
      <c r="C66" s="462" t="s">
        <v>1189</v>
      </c>
      <c r="D66" s="557">
        <v>66958.248699999996</v>
      </c>
      <c r="E66" s="558"/>
      <c r="F66" s="559">
        <v>5.2271379075062303E-4</v>
      </c>
      <c r="G66" s="559">
        <v>5.2271379075062303E-4</v>
      </c>
      <c r="H66" s="558"/>
      <c r="I66" s="558"/>
      <c r="J66" s="558"/>
      <c r="K66" s="558"/>
      <c r="L66" s="558"/>
      <c r="M66" s="558"/>
      <c r="N66" s="558"/>
      <c r="O66" s="558"/>
      <c r="P66" s="361"/>
      <c r="Q66" s="557">
        <v>20631.492041000001</v>
      </c>
    </row>
    <row r="67" spans="2:17" ht="11.25" customHeight="1">
      <c r="B67" s="638">
        <v>5</v>
      </c>
      <c r="C67" s="638" t="s">
        <v>571</v>
      </c>
      <c r="D67" s="859">
        <v>1949115.709326</v>
      </c>
      <c r="E67" s="860">
        <v>14.798608454432999</v>
      </c>
      <c r="F67" s="860">
        <v>98.159486179329704</v>
      </c>
      <c r="G67" s="860">
        <v>79.4313243581812</v>
      </c>
      <c r="H67" s="860"/>
      <c r="I67" s="860">
        <v>18.7281618211485</v>
      </c>
      <c r="J67" s="860"/>
      <c r="K67" s="860"/>
      <c r="L67" s="860"/>
      <c r="M67" s="860"/>
      <c r="N67" s="860">
        <v>1.1034327421452601</v>
      </c>
      <c r="O67" s="860"/>
      <c r="P67" s="638"/>
      <c r="Q67" s="859">
        <v>636574.8377104</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c r="E77" s="1308"/>
      <c r="I77" s="1308"/>
    </row>
    <row r="78" spans="2:17" ht="11.25" customHeight="1"/>
    <row r="79" spans="2:17" ht="11.25" customHeight="1">
      <c r="E79" s="1308"/>
      <c r="I79" s="1308"/>
    </row>
    <row r="80" spans="2:17" ht="11.25" customHeight="1"/>
    <row r="81" spans="4:17" ht="11.25" customHeight="1"/>
    <row r="82" spans="4:17" ht="11.25" customHeight="1">
      <c r="F82" s="1308"/>
      <c r="G82" s="1308"/>
    </row>
    <row r="83" spans="4:17" ht="11.25" customHeight="1"/>
    <row r="84" spans="4:17" ht="11.25" customHeight="1"/>
    <row r="85" spans="4:17" ht="11.25" customHeight="1"/>
    <row r="86" spans="4:17" ht="11.25" customHeight="1">
      <c r="D86" s="1309"/>
      <c r="E86" s="1309"/>
      <c r="F86" s="1309"/>
      <c r="G86" s="1309"/>
      <c r="H86" s="1309"/>
      <c r="I86" s="1309"/>
      <c r="J86" s="1309"/>
      <c r="K86" s="1309"/>
      <c r="L86" s="1309"/>
      <c r="M86" s="1309"/>
      <c r="N86" s="1309"/>
      <c r="O86" s="1309"/>
      <c r="P86" s="1309"/>
      <c r="Q86" s="1309"/>
    </row>
    <row r="87" spans="4:17" ht="11.25" customHeight="1">
      <c r="D87" s="1309"/>
      <c r="E87" s="1309"/>
      <c r="F87" s="1309"/>
      <c r="G87" s="1309"/>
      <c r="H87" s="1309"/>
      <c r="I87" s="1309"/>
      <c r="J87" s="1309"/>
      <c r="K87" s="1309"/>
      <c r="L87" s="1309"/>
      <c r="M87" s="1309"/>
      <c r="N87" s="1309"/>
      <c r="O87" s="1309"/>
      <c r="P87" s="1309"/>
      <c r="Q87" s="1309"/>
    </row>
    <row r="88" spans="4:17" ht="11.25" customHeight="1">
      <c r="D88" s="1309"/>
      <c r="E88" s="1309"/>
      <c r="F88" s="1309"/>
      <c r="G88" s="1309"/>
      <c r="H88" s="1309"/>
      <c r="I88" s="1309"/>
      <c r="J88" s="1309"/>
      <c r="K88" s="1309"/>
      <c r="L88" s="1309"/>
      <c r="M88" s="1309"/>
      <c r="N88" s="1309"/>
      <c r="O88" s="1309"/>
      <c r="P88" s="1309"/>
      <c r="Q88" s="1309"/>
    </row>
    <row r="89" spans="4:17" ht="11.25" customHeight="1">
      <c r="D89" s="1309"/>
      <c r="E89" s="1309"/>
      <c r="F89" s="1309"/>
      <c r="G89" s="1309"/>
      <c r="H89" s="1309"/>
      <c r="I89" s="1309"/>
      <c r="J89" s="1309"/>
      <c r="K89" s="1309"/>
      <c r="L89" s="1309"/>
      <c r="M89" s="1309"/>
      <c r="N89" s="1309"/>
      <c r="O89" s="1309"/>
      <c r="P89" s="1309"/>
      <c r="Q89" s="1309"/>
    </row>
    <row r="90" spans="4:17" ht="11.25" customHeight="1">
      <c r="D90" s="1309"/>
      <c r="E90" s="1309"/>
      <c r="F90" s="1309"/>
      <c r="G90" s="1309"/>
      <c r="H90" s="1309"/>
      <c r="I90" s="1309"/>
      <c r="J90" s="1309"/>
      <c r="K90" s="1309"/>
      <c r="L90" s="1309"/>
      <c r="M90" s="1309"/>
      <c r="N90" s="1309"/>
      <c r="O90" s="1309"/>
      <c r="P90" s="1309"/>
      <c r="Q90" s="1309"/>
    </row>
    <row r="91" spans="4:17" ht="11.25" customHeight="1">
      <c r="D91" s="1309"/>
      <c r="E91" s="1309"/>
      <c r="F91" s="1309"/>
      <c r="G91" s="1309"/>
      <c r="H91" s="1309"/>
      <c r="I91" s="1309"/>
      <c r="J91" s="1309"/>
      <c r="K91" s="1309"/>
      <c r="L91" s="1309"/>
      <c r="M91" s="1309"/>
      <c r="N91" s="1309"/>
      <c r="O91" s="1309"/>
      <c r="P91" s="1309"/>
      <c r="Q91" s="1309"/>
    </row>
    <row r="92" spans="4:17" ht="11.25" customHeight="1">
      <c r="D92" s="1309"/>
      <c r="E92" s="1309"/>
      <c r="F92" s="1309"/>
      <c r="G92" s="1309"/>
      <c r="H92" s="1309"/>
      <c r="I92" s="1309"/>
      <c r="J92" s="1309"/>
      <c r="K92" s="1309"/>
      <c r="L92" s="1309"/>
      <c r="M92" s="1309"/>
      <c r="N92" s="1309"/>
      <c r="O92" s="1309"/>
      <c r="P92" s="1309"/>
      <c r="Q92" s="1309"/>
    </row>
    <row r="93" spans="4:17" ht="11.25" customHeight="1">
      <c r="D93" s="1309"/>
      <c r="E93" s="1309"/>
      <c r="F93" s="1309"/>
      <c r="G93" s="1309"/>
      <c r="H93" s="1309"/>
      <c r="I93" s="1309"/>
      <c r="J93" s="1309"/>
      <c r="K93" s="1309"/>
      <c r="L93" s="1309"/>
      <c r="M93" s="1309"/>
      <c r="N93" s="1309"/>
      <c r="O93" s="1309"/>
      <c r="P93" s="1309"/>
      <c r="Q93" s="1309"/>
    </row>
    <row r="94" spans="4:17" ht="11.25" customHeight="1">
      <c r="D94" s="1309"/>
      <c r="E94" s="1309"/>
      <c r="F94" s="1309"/>
      <c r="G94" s="1309"/>
      <c r="H94" s="1309"/>
      <c r="I94" s="1309"/>
      <c r="J94" s="1309"/>
      <c r="K94" s="1309"/>
      <c r="L94" s="1309"/>
      <c r="M94" s="1309"/>
      <c r="N94" s="1309"/>
      <c r="O94" s="1309"/>
      <c r="P94" s="1309"/>
      <c r="Q94" s="1309"/>
    </row>
    <row r="95" spans="4:17" ht="11.25" customHeight="1">
      <c r="D95" s="1309"/>
      <c r="E95" s="1309"/>
      <c r="F95" s="1309"/>
      <c r="G95" s="1309"/>
      <c r="H95" s="1309"/>
      <c r="I95" s="1309"/>
      <c r="J95" s="1309"/>
      <c r="K95" s="1309"/>
      <c r="L95" s="1309"/>
      <c r="M95" s="1309"/>
      <c r="N95" s="1309"/>
      <c r="O95" s="1309"/>
      <c r="P95" s="1309"/>
      <c r="Q95" s="1309"/>
    </row>
    <row r="96" spans="4:17" ht="11.25" customHeight="1">
      <c r="D96" s="1309"/>
      <c r="E96" s="1309"/>
      <c r="F96" s="1309"/>
      <c r="G96" s="1309"/>
      <c r="H96" s="1309"/>
      <c r="I96" s="1309"/>
      <c r="J96" s="1309"/>
      <c r="K96" s="1309"/>
      <c r="L96" s="1309"/>
      <c r="M96" s="1309"/>
      <c r="N96" s="1309"/>
      <c r="O96" s="1309"/>
      <c r="P96" s="1309"/>
      <c r="Q96" s="1309"/>
    </row>
    <row r="97" spans="4:17" ht="11.25" customHeight="1">
      <c r="D97" s="1309"/>
      <c r="E97" s="1309"/>
      <c r="F97" s="1309"/>
      <c r="G97" s="1309"/>
      <c r="H97" s="1309"/>
      <c r="I97" s="1309"/>
      <c r="J97" s="1309"/>
      <c r="K97" s="1309"/>
      <c r="L97" s="1309"/>
      <c r="M97" s="1309"/>
      <c r="N97" s="1309"/>
      <c r="O97" s="1309"/>
      <c r="P97" s="1309"/>
      <c r="Q97" s="1309"/>
    </row>
    <row r="98" spans="4:17" ht="11.25" customHeight="1">
      <c r="D98" s="1309"/>
      <c r="E98" s="1309"/>
      <c r="F98" s="1309"/>
      <c r="G98" s="1309"/>
      <c r="H98" s="1309"/>
      <c r="I98" s="1309"/>
      <c r="J98" s="1309"/>
      <c r="K98" s="1309"/>
      <c r="L98" s="1309"/>
      <c r="M98" s="1309"/>
      <c r="N98" s="1309"/>
      <c r="O98" s="1309"/>
      <c r="P98" s="1309"/>
      <c r="Q98" s="1309"/>
    </row>
    <row r="99" spans="4:17" ht="11.25" customHeight="1">
      <c r="D99" s="1309"/>
      <c r="E99" s="1309"/>
      <c r="F99" s="1309"/>
      <c r="G99" s="1309"/>
      <c r="H99" s="1309"/>
      <c r="I99" s="1309"/>
      <c r="J99" s="1309"/>
      <c r="K99" s="1309"/>
      <c r="L99" s="1309"/>
      <c r="M99" s="1309"/>
      <c r="N99" s="1309"/>
      <c r="O99" s="1309"/>
      <c r="P99" s="1309"/>
      <c r="Q99" s="1309"/>
    </row>
    <row r="100" spans="4:17" ht="11.25" customHeight="1">
      <c r="D100" s="1309"/>
      <c r="E100" s="1309"/>
      <c r="F100" s="1309"/>
      <c r="G100" s="1309"/>
      <c r="H100" s="1309"/>
      <c r="I100" s="1309"/>
      <c r="J100" s="1309"/>
      <c r="K100" s="1309"/>
      <c r="L100" s="1309"/>
      <c r="M100" s="1309"/>
      <c r="N100" s="1309"/>
      <c r="O100" s="1309"/>
      <c r="P100" s="1309"/>
      <c r="Q100" s="1309"/>
    </row>
    <row r="101" spans="4:17" ht="11.25" customHeight="1">
      <c r="D101" s="1309"/>
      <c r="E101" s="1309"/>
      <c r="F101" s="1309"/>
      <c r="G101" s="1309"/>
      <c r="H101" s="1309"/>
      <c r="I101" s="1309"/>
      <c r="J101" s="1309"/>
      <c r="K101" s="1309"/>
      <c r="L101" s="1309"/>
      <c r="M101" s="1309"/>
      <c r="N101" s="1309"/>
      <c r="O101" s="1309"/>
      <c r="P101" s="1309"/>
      <c r="Q101" s="1309"/>
    </row>
    <row r="102" spans="4:17" ht="11.25" customHeight="1">
      <c r="D102" s="1309"/>
      <c r="E102" s="1309"/>
      <c r="F102" s="1309"/>
      <c r="G102" s="1309"/>
      <c r="H102" s="1309"/>
      <c r="I102" s="1309"/>
      <c r="J102" s="1309"/>
      <c r="K102" s="1309"/>
      <c r="L102" s="1309"/>
      <c r="M102" s="1309"/>
      <c r="N102" s="1309"/>
      <c r="O102" s="1309"/>
      <c r="P102" s="1309"/>
      <c r="Q102" s="1309"/>
    </row>
    <row r="103" spans="4:17" ht="11.25" customHeight="1">
      <c r="D103" s="1309"/>
      <c r="E103" s="1309"/>
      <c r="F103" s="1309"/>
      <c r="G103" s="1309"/>
      <c r="H103" s="1309"/>
      <c r="I103" s="1309"/>
      <c r="J103" s="1309"/>
      <c r="K103" s="1309"/>
      <c r="L103" s="1309"/>
      <c r="M103" s="1309"/>
      <c r="N103" s="1309"/>
      <c r="O103" s="1309"/>
      <c r="P103" s="1309"/>
      <c r="Q103" s="1309"/>
    </row>
    <row r="104" spans="4:17" ht="11.25" customHeight="1">
      <c r="D104" s="1309"/>
      <c r="E104" s="1309"/>
      <c r="F104" s="1309"/>
      <c r="G104" s="1309"/>
      <c r="H104" s="1309"/>
      <c r="I104" s="1309"/>
      <c r="J104" s="1309"/>
      <c r="K104" s="1309"/>
      <c r="L104" s="1309"/>
      <c r="M104" s="1309"/>
      <c r="N104" s="1309"/>
      <c r="O104" s="1309"/>
      <c r="P104" s="1309"/>
      <c r="Q104" s="1309"/>
    </row>
    <row r="105" spans="4:17" ht="11.25" customHeight="1"/>
    <row r="106" spans="4:17" ht="11.25" customHeight="1"/>
    <row r="107" spans="4:17" ht="11.25" customHeight="1"/>
    <row r="108" spans="4:17" ht="11.25" customHeight="1"/>
    <row r="109" spans="4:17" ht="11.25" customHeight="1"/>
    <row r="110" spans="4:17" ht="11.25" customHeight="1"/>
    <row r="111" spans="4:17" ht="11.25" customHeight="1"/>
    <row r="112" spans="4: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3:G3"/>
    <mergeCell ref="P14:Q14"/>
    <mergeCell ref="E11:O11"/>
    <mergeCell ref="N13:O13"/>
    <mergeCell ref="E12:M12"/>
    <mergeCell ref="N14:O14"/>
    <mergeCell ref="B7:Q7"/>
    <mergeCell ref="P46:Q46"/>
    <mergeCell ref="N47:O47"/>
    <mergeCell ref="P47:Q47"/>
    <mergeCell ref="B20:C20"/>
    <mergeCell ref="F13:I13"/>
    <mergeCell ref="P13:Q13"/>
    <mergeCell ref="B53:C53"/>
    <mergeCell ref="B10:C10"/>
    <mergeCell ref="E44:O44"/>
    <mergeCell ref="E45:M45"/>
    <mergeCell ref="F46:I46"/>
    <mergeCell ref="N46:O46"/>
    <mergeCell ref="B43:C43"/>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4" orientation="portrait"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5.85546875" style="29" customWidth="1"/>
    <col min="4" max="8" width="15.7109375" style="29" customWidth="1"/>
    <col min="9" max="9" width="99.5703125" style="29" customWidth="1"/>
    <col min="10" max="14" width="11.42578125" style="29"/>
    <col min="15" max="15" width="34" style="29" customWidth="1"/>
    <col min="16" max="16384" width="11.42578125" style="29"/>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2146" t="s">
        <v>309</v>
      </c>
      <c r="C3" s="2146"/>
      <c r="D3" s="2146"/>
      <c r="E3" s="2146"/>
      <c r="F3" s="2146"/>
      <c r="G3" s="2146"/>
      <c r="H3" s="2146"/>
      <c r="I3" s="2146"/>
      <c r="J3" s="2146"/>
      <c r="K3" s="2146"/>
      <c r="L3" s="2146"/>
    </row>
    <row r="4" spans="2:17" s="10" customFormat="1" ht="5.25" customHeight="1">
      <c r="B4" s="7"/>
      <c r="C4" s="7"/>
      <c r="D4" s="7"/>
      <c r="E4" s="7"/>
      <c r="F4" s="8"/>
      <c r="G4" s="8"/>
      <c r="H4" s="8"/>
      <c r="I4" s="8"/>
      <c r="J4" s="9"/>
      <c r="K4" s="9"/>
      <c r="L4" s="9"/>
      <c r="N4" s="7"/>
      <c r="O4" s="7"/>
    </row>
    <row r="5" spans="2:17" s="6" customFormat="1" ht="15.75" customHeight="1">
      <c r="B5" s="1139" t="s">
        <v>1243</v>
      </c>
      <c r="C5" s="14"/>
      <c r="D5" s="14"/>
      <c r="O5" s="12"/>
      <c r="P5" s="12"/>
      <c r="Q5" s="12"/>
    </row>
    <row r="6" spans="2:17" s="6" customFormat="1" ht="11.25" customHeight="1">
      <c r="B6" s="2241"/>
      <c r="C6" s="2241"/>
      <c r="D6" s="2241"/>
      <c r="O6" s="12"/>
      <c r="P6" s="12"/>
      <c r="Q6" s="12"/>
    </row>
    <row r="7" spans="2:17" s="6" customFormat="1" ht="11.25" customHeight="1">
      <c r="B7" s="2216"/>
      <c r="C7" s="2216"/>
      <c r="D7" s="2216"/>
      <c r="E7" s="2216"/>
      <c r="F7" s="2216"/>
      <c r="G7" s="2216"/>
      <c r="H7" s="2216"/>
      <c r="O7" s="12"/>
      <c r="P7" s="12"/>
      <c r="Q7" s="12"/>
    </row>
    <row r="8" spans="2:17" s="1062" customFormat="1" ht="11.25" customHeight="1">
      <c r="B8" s="254"/>
      <c r="C8" s="254"/>
      <c r="D8" s="2240" t="s">
        <v>1244</v>
      </c>
      <c r="E8" s="2240"/>
      <c r="F8" s="2240"/>
      <c r="G8" s="2240"/>
      <c r="H8" s="2240"/>
      <c r="I8" s="29"/>
      <c r="J8" s="29"/>
      <c r="K8" s="29"/>
      <c r="L8" s="29"/>
      <c r="M8" s="29"/>
      <c r="N8" s="29"/>
      <c r="O8" s="7"/>
      <c r="P8" s="10"/>
      <c r="Q8" s="10"/>
    </row>
    <row r="9" spans="2:17" ht="11.25" customHeight="1">
      <c r="B9" s="2224" t="s">
        <v>315</v>
      </c>
      <c r="C9" s="2192"/>
      <c r="D9" s="1061" t="s">
        <v>2930</v>
      </c>
      <c r="E9" s="627" t="s">
        <v>2714</v>
      </c>
      <c r="F9" s="627" t="s">
        <v>1677</v>
      </c>
      <c r="G9" s="2062" t="s">
        <v>662</v>
      </c>
      <c r="H9" s="2063" t="s">
        <v>1475</v>
      </c>
      <c r="N9" s="12"/>
      <c r="O9" s="12"/>
      <c r="P9" s="12"/>
    </row>
    <row r="10" spans="2:17" ht="11.25" customHeight="1">
      <c r="B10" s="852">
        <v>1</v>
      </c>
      <c r="C10" s="812" t="s">
        <v>1246</v>
      </c>
      <c r="D10" s="660">
        <v>621331</v>
      </c>
      <c r="E10" s="660">
        <v>625134.44231299998</v>
      </c>
      <c r="F10" s="660">
        <v>636574.83771085029</v>
      </c>
      <c r="G10" s="660">
        <v>628408.97109999997</v>
      </c>
      <c r="H10" s="660">
        <v>637193.43463699997</v>
      </c>
      <c r="J10" s="46"/>
      <c r="N10" s="7"/>
      <c r="O10" s="10"/>
      <c r="P10" s="10"/>
    </row>
    <row r="11" spans="2:17" ht="11.25" customHeight="1">
      <c r="B11" s="12">
        <v>2</v>
      </c>
      <c r="C11" s="269" t="s">
        <v>1247</v>
      </c>
      <c r="D11" s="100">
        <v>9308</v>
      </c>
      <c r="E11" s="100">
        <v>11386.828581</v>
      </c>
      <c r="F11" s="100">
        <v>274.85339137980367</v>
      </c>
      <c r="G11" s="100">
        <v>9762.1281589999999</v>
      </c>
      <c r="H11" s="100">
        <v>-5014.3235279999999</v>
      </c>
      <c r="J11" s="43"/>
      <c r="N11" s="12"/>
      <c r="O11" s="12"/>
      <c r="P11" s="12"/>
    </row>
    <row r="12" spans="2:17" ht="11.25" customHeight="1">
      <c r="B12" s="12">
        <v>3</v>
      </c>
      <c r="C12" s="269" t="s">
        <v>1248</v>
      </c>
      <c r="D12" s="100">
        <v>-1683</v>
      </c>
      <c r="E12" s="100">
        <v>-12639.451185</v>
      </c>
      <c r="F12" s="100">
        <v>-20019.684887400133</v>
      </c>
      <c r="G12" s="100">
        <v>2602.5735</v>
      </c>
      <c r="H12" s="100">
        <v>424.65827799995895</v>
      </c>
      <c r="J12" s="43"/>
      <c r="N12" s="7"/>
      <c r="O12" s="10"/>
      <c r="P12" s="10"/>
    </row>
    <row r="13" spans="2:17" ht="11.25" customHeight="1">
      <c r="B13" s="12">
        <v>4</v>
      </c>
      <c r="C13" s="269" t="s">
        <v>1249</v>
      </c>
      <c r="D13" s="100"/>
      <c r="E13" s="100"/>
      <c r="F13" s="100">
        <v>0</v>
      </c>
      <c r="G13" s="100"/>
      <c r="H13" s="100">
        <v>-936.405618</v>
      </c>
      <c r="J13" s="43"/>
      <c r="N13" s="12"/>
      <c r="O13" s="12"/>
      <c r="P13" s="12"/>
    </row>
    <row r="14" spans="2:17" ht="11.25" customHeight="1">
      <c r="B14" s="12">
        <v>5</v>
      </c>
      <c r="C14" s="269" t="s">
        <v>1250</v>
      </c>
      <c r="D14" s="100"/>
      <c r="E14" s="100"/>
      <c r="F14" s="100">
        <v>0</v>
      </c>
      <c r="G14" s="100"/>
      <c r="H14" s="100"/>
      <c r="J14" s="43"/>
      <c r="N14" s="7"/>
      <c r="O14" s="10"/>
      <c r="P14" s="10"/>
    </row>
    <row r="15" spans="2:17" ht="11.25" customHeight="1">
      <c r="B15" s="12">
        <v>6</v>
      </c>
      <c r="C15" s="269" t="s">
        <v>1251</v>
      </c>
      <c r="D15" s="45"/>
      <c r="E15" s="45"/>
      <c r="F15" s="45"/>
      <c r="G15" s="45"/>
      <c r="H15" s="45"/>
      <c r="J15" s="43"/>
      <c r="N15" s="12"/>
      <c r="O15" s="12"/>
      <c r="P15" s="12"/>
    </row>
    <row r="16" spans="2:17" ht="11.25" customHeight="1">
      <c r="B16" s="12">
        <v>7</v>
      </c>
      <c r="C16" s="269" t="s">
        <v>1252</v>
      </c>
      <c r="D16" s="45">
        <v>2057.0664045000449</v>
      </c>
      <c r="E16" s="45">
        <v>-2550.9828870000001</v>
      </c>
      <c r="F16" s="45">
        <v>8356.3831043396276</v>
      </c>
      <c r="G16" s="45">
        <v>-4198.8350490000003</v>
      </c>
      <c r="H16" s="45">
        <v>-3258.3925340000001</v>
      </c>
      <c r="J16" s="43"/>
      <c r="N16" s="7"/>
      <c r="O16" s="10"/>
      <c r="P16" s="10"/>
    </row>
    <row r="17" spans="2:17" ht="11.25" customHeight="1">
      <c r="B17" s="12">
        <v>8</v>
      </c>
      <c r="C17" s="1657" t="s">
        <v>1253</v>
      </c>
      <c r="D17" s="45"/>
      <c r="E17" s="45"/>
      <c r="F17" s="45"/>
      <c r="G17" s="45"/>
      <c r="H17" s="45"/>
      <c r="J17" s="43"/>
      <c r="N17" s="12"/>
      <c r="O17" s="12"/>
      <c r="P17" s="12"/>
    </row>
    <row r="18" spans="2:17" s="39" customFormat="1" ht="11.25" customHeight="1">
      <c r="B18" s="540">
        <v>9</v>
      </c>
      <c r="C18" s="812" t="s">
        <v>1254</v>
      </c>
      <c r="D18" s="660">
        <v>631013.06640450004</v>
      </c>
      <c r="E18" s="660">
        <v>621330.83682199998</v>
      </c>
      <c r="F18" s="660">
        <v>625134.44231280964</v>
      </c>
      <c r="G18" s="660">
        <v>636574.837711</v>
      </c>
      <c r="H18" s="660">
        <f>SUM(H10:H17)</f>
        <v>628408.97123499995</v>
      </c>
      <c r="J18" s="46"/>
      <c r="N18" s="106"/>
      <c r="O18" s="107"/>
      <c r="P18" s="107"/>
    </row>
    <row r="19" spans="2:17">
      <c r="B19" s="519"/>
      <c r="H19" s="221"/>
      <c r="K19" s="43"/>
      <c r="O19" s="12"/>
      <c r="P19" s="12"/>
      <c r="Q19" s="12"/>
    </row>
    <row r="20" spans="2:17">
      <c r="B20" s="12"/>
    </row>
    <row r="21" spans="2:17">
      <c r="B21" s="12"/>
    </row>
    <row r="22" spans="2:17">
      <c r="B22" s="12"/>
    </row>
    <row r="23" spans="2:17">
      <c r="B23" s="12"/>
    </row>
    <row r="24" spans="2:17">
      <c r="B24" s="12"/>
    </row>
    <row r="25" spans="2:17">
      <c r="B25" s="12"/>
      <c r="E25" s="1425"/>
      <c r="F25" s="809"/>
    </row>
    <row r="26" spans="2:17">
      <c r="B26" s="12"/>
      <c r="E26" s="1425"/>
      <c r="F26" s="1483"/>
    </row>
    <row r="27" spans="2:17">
      <c r="B27" s="12"/>
      <c r="E27" s="1425"/>
      <c r="F27" s="809"/>
    </row>
    <row r="28" spans="2:17">
      <c r="B28" s="12"/>
      <c r="E28" s="1425"/>
      <c r="F28" s="809"/>
    </row>
    <row r="29" spans="2:17">
      <c r="B29" s="12"/>
      <c r="E29" s="1425"/>
      <c r="F29" s="809"/>
    </row>
    <row r="30" spans="2:17">
      <c r="B30" s="12"/>
      <c r="E30" s="1425"/>
      <c r="F30" s="809"/>
    </row>
    <row r="31" spans="2:17">
      <c r="B31" s="12"/>
      <c r="E31" s="1425"/>
      <c r="F31" s="809"/>
    </row>
    <row r="32" spans="2:17">
      <c r="B32" s="12"/>
      <c r="E32" s="1425"/>
      <c r="F32" s="809"/>
    </row>
    <row r="33" spans="2:7">
      <c r="B33" s="12"/>
      <c r="E33" s="1425"/>
      <c r="F33" s="809"/>
      <c r="G33" s="221"/>
    </row>
    <row r="34" spans="2:7">
      <c r="B34" s="12"/>
      <c r="E34" s="1425"/>
      <c r="F34" s="809"/>
      <c r="G34" s="221"/>
    </row>
    <row r="35" spans="2:7">
      <c r="B35" s="12"/>
      <c r="E35" s="1425"/>
      <c r="F35" s="809"/>
    </row>
    <row r="36" spans="2:7">
      <c r="B36" s="12"/>
    </row>
    <row r="37" spans="2:7">
      <c r="B37" s="12"/>
    </row>
    <row r="38" spans="2:7">
      <c r="B38" s="12"/>
    </row>
    <row r="39" spans="2:7">
      <c r="B39" s="12"/>
    </row>
    <row r="40" spans="2:7">
      <c r="B40" s="12"/>
    </row>
    <row r="41" spans="2:7">
      <c r="B41" s="12"/>
    </row>
    <row r="42" spans="2:7">
      <c r="B42" s="12"/>
    </row>
    <row r="43" spans="2:7">
      <c r="B43" s="12"/>
    </row>
    <row r="44" spans="2:7">
      <c r="B44" s="12"/>
    </row>
    <row r="45" spans="2:7">
      <c r="B45" s="12"/>
    </row>
    <row r="46" spans="2:7">
      <c r="B46" s="12"/>
    </row>
    <row r="47" spans="2:7">
      <c r="B47" s="12"/>
    </row>
    <row r="54" spans="2:2">
      <c r="B54" s="21"/>
    </row>
    <row r="55" spans="2:2">
      <c r="B55" s="21"/>
    </row>
    <row r="56" spans="2:2">
      <c r="B56" s="22"/>
    </row>
    <row r="57" spans="2:2">
      <c r="B57" s="12"/>
    </row>
    <row r="58" spans="2:2">
      <c r="B58" s="12"/>
    </row>
    <row r="59" spans="2:2">
      <c r="B59" s="12"/>
    </row>
    <row r="60" spans="2:2">
      <c r="B60" s="12"/>
    </row>
    <row r="61" spans="2:2">
      <c r="B61" s="12"/>
    </row>
    <row r="62" spans="2:2">
      <c r="B62" s="12"/>
    </row>
    <row r="63" spans="2:2">
      <c r="B63" s="12"/>
    </row>
    <row r="64" spans="2:2">
      <c r="B64" s="12"/>
    </row>
    <row r="65" spans="2:2">
      <c r="B65" s="24"/>
    </row>
    <row r="66" spans="2:2">
      <c r="B66" s="24"/>
    </row>
    <row r="67" spans="2:2">
      <c r="B67" s="24"/>
    </row>
    <row r="68" spans="2:2">
      <c r="B68" s="24"/>
    </row>
    <row r="69" spans="2:2">
      <c r="B69" s="24"/>
    </row>
    <row r="70" spans="2:2">
      <c r="B70" s="24"/>
    </row>
    <row r="71" spans="2:2">
      <c r="B71" s="24"/>
    </row>
    <row r="72" spans="2:2">
      <c r="B72" s="24"/>
    </row>
  </sheetData>
  <mergeCells count="5">
    <mergeCell ref="B3:L3"/>
    <mergeCell ref="B9:C9"/>
    <mergeCell ref="D8:H8"/>
    <mergeCell ref="B6:D6"/>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pageSetUpPr fitToPage="1"/>
  </sheetPr>
  <dimension ref="A1:I239"/>
  <sheetViews>
    <sheetView showGridLines="0" showRowColHeaders="0" zoomScaleNormal="100" workbookViewId="0"/>
  </sheetViews>
  <sheetFormatPr baseColWidth="10" defaultColWidth="11.42578125" defaultRowHeight="11.25"/>
  <cols>
    <col min="1" max="1" width="2.7109375" style="19" customWidth="1"/>
    <col min="2" max="2" width="75.42578125" style="29" customWidth="1"/>
    <col min="3" max="3" width="12.5703125" style="29" customWidth="1"/>
    <col min="4" max="4" width="21.42578125" style="29" customWidth="1"/>
    <col min="5" max="5" width="21.42578125" style="1303" customWidth="1"/>
    <col min="6" max="9" width="21.42578125" style="29" customWidth="1"/>
    <col min="10" max="10" width="11.140625" style="29" customWidth="1"/>
    <col min="11" max="16384" width="11.42578125" style="29"/>
  </cols>
  <sheetData>
    <row r="1" spans="1:9" s="10" customFormat="1" ht="11.25" customHeight="1">
      <c r="A1" s="7"/>
      <c r="B1" s="7"/>
      <c r="C1" s="7"/>
      <c r="D1" s="7"/>
      <c r="E1" s="7"/>
      <c r="F1" s="7"/>
      <c r="G1" s="7"/>
      <c r="H1" s="7"/>
      <c r="I1" s="7"/>
    </row>
    <row r="2" spans="1:9" s="10" customFormat="1" ht="5.25" customHeight="1">
      <c r="A2" s="7"/>
      <c r="B2" s="7"/>
      <c r="C2" s="7"/>
      <c r="D2" s="8"/>
      <c r="E2" s="8"/>
      <c r="F2" s="9"/>
      <c r="G2" s="9"/>
      <c r="H2" s="9"/>
    </row>
    <row r="3" spans="1:9" s="12" customFormat="1" ht="12.75" customHeight="1">
      <c r="A3" s="11"/>
      <c r="B3" s="2108" t="s">
        <v>309</v>
      </c>
      <c r="C3" s="2108"/>
      <c r="D3" s="2108"/>
      <c r="E3" s="2108"/>
      <c r="F3" s="2108"/>
      <c r="G3" s="2108"/>
      <c r="H3" s="2108"/>
    </row>
    <row r="4" spans="1:9" s="10" customFormat="1" ht="5.25" customHeight="1">
      <c r="A4" s="7"/>
      <c r="B4" s="7"/>
      <c r="C4" s="7"/>
      <c r="E4" s="8"/>
      <c r="F4" s="9"/>
      <c r="G4" s="9"/>
      <c r="H4" s="9"/>
    </row>
    <row r="5" spans="1:9" s="6" customFormat="1" ht="15.75" customHeight="1">
      <c r="A5" s="13"/>
      <c r="B5" s="1139" t="s">
        <v>1255</v>
      </c>
      <c r="D5" s="386"/>
    </row>
    <row r="6" spans="1:9" s="6" customFormat="1" ht="11.25" customHeight="1">
      <c r="A6" s="13"/>
      <c r="B6" s="1139"/>
      <c r="D6" s="386"/>
    </row>
    <row r="7" spans="1:9" ht="11.25" customHeight="1">
      <c r="E7" s="29"/>
    </row>
    <row r="8" spans="1:9" ht="11.25" customHeight="1">
      <c r="B8" s="39" t="s">
        <v>316</v>
      </c>
      <c r="E8" s="29"/>
    </row>
    <row r="9" spans="1:9">
      <c r="B9" s="699" t="s">
        <v>321</v>
      </c>
      <c r="C9" s="699" t="s">
        <v>323</v>
      </c>
      <c r="D9" s="699" t="s">
        <v>325</v>
      </c>
      <c r="E9" s="699" t="s">
        <v>327</v>
      </c>
      <c r="F9" s="699" t="s">
        <v>332</v>
      </c>
      <c r="G9" s="699" t="s">
        <v>339</v>
      </c>
      <c r="H9" s="1453" t="s">
        <v>341</v>
      </c>
      <c r="I9" s="699" t="s">
        <v>346</v>
      </c>
    </row>
    <row r="10" spans="1:9" ht="11.25" customHeight="1">
      <c r="C10" s="70"/>
      <c r="D10" s="2242" t="s">
        <v>1256</v>
      </c>
      <c r="E10" s="2243"/>
      <c r="F10" s="70"/>
      <c r="G10" s="70"/>
      <c r="I10" s="70"/>
    </row>
    <row r="11" spans="1:9">
      <c r="C11" s="70"/>
      <c r="D11" s="70"/>
      <c r="E11" s="70" t="s">
        <v>963</v>
      </c>
      <c r="F11" s="70" t="s">
        <v>1257</v>
      </c>
      <c r="G11" s="125" t="s">
        <v>1258</v>
      </c>
      <c r="H11" s="70"/>
      <c r="I11" s="70" t="s">
        <v>1259</v>
      </c>
    </row>
    <row r="12" spans="1:9">
      <c r="B12" s="411" t="s">
        <v>315</v>
      </c>
      <c r="C12" s="1625" t="s">
        <v>1118</v>
      </c>
      <c r="D12" s="1579"/>
      <c r="E12" s="1579" t="s">
        <v>1260</v>
      </c>
      <c r="F12" s="1579" t="s">
        <v>1261</v>
      </c>
      <c r="G12" s="1627" t="s">
        <v>1262</v>
      </c>
      <c r="H12" s="1579" t="s">
        <v>1263</v>
      </c>
      <c r="I12" s="1579" t="s">
        <v>1261</v>
      </c>
    </row>
    <row r="13" spans="1:9" ht="15" customHeight="1">
      <c r="B13" s="942" t="s">
        <v>1264</v>
      </c>
      <c r="C13" s="70"/>
      <c r="D13" s="36"/>
      <c r="E13" s="36"/>
      <c r="F13" s="36"/>
      <c r="G13" s="630"/>
      <c r="H13" s="36"/>
      <c r="I13" s="36"/>
    </row>
    <row r="14" spans="1:9">
      <c r="B14" s="29" t="s">
        <v>1265</v>
      </c>
      <c r="C14" s="29" t="s">
        <v>1128</v>
      </c>
      <c r="D14" s="809">
        <v>164</v>
      </c>
      <c r="E14" s="809"/>
      <c r="G14" s="1309"/>
      <c r="H14" s="573">
        <v>0.1</v>
      </c>
      <c r="I14" s="573"/>
    </row>
    <row r="15" spans="1:9">
      <c r="C15" s="29" t="s">
        <v>1266</v>
      </c>
      <c r="D15" s="809">
        <v>107</v>
      </c>
      <c r="E15" s="809"/>
      <c r="G15" s="1309"/>
      <c r="I15" s="573"/>
    </row>
    <row r="16" spans="1:9">
      <c r="C16" s="29" t="s">
        <v>1267</v>
      </c>
      <c r="D16" s="809">
        <v>57</v>
      </c>
      <c r="E16" s="809"/>
      <c r="G16" s="1309">
        <v>0.1</v>
      </c>
      <c r="H16" s="573">
        <v>0.1</v>
      </c>
      <c r="I16" s="573"/>
    </row>
    <row r="17" spans="2:9">
      <c r="C17" s="29" t="s">
        <v>1131</v>
      </c>
      <c r="D17" s="809">
        <v>422</v>
      </c>
      <c r="E17" s="809">
        <v>2</v>
      </c>
      <c r="F17" s="29">
        <v>0.5</v>
      </c>
      <c r="G17" s="1309">
        <v>0.2</v>
      </c>
      <c r="H17" s="573">
        <v>0.2</v>
      </c>
      <c r="I17" s="573">
        <v>0.6</v>
      </c>
    </row>
    <row r="18" spans="2:9">
      <c r="C18" s="29" t="s">
        <v>1132</v>
      </c>
      <c r="D18" s="809">
        <v>7021</v>
      </c>
      <c r="E18" s="809">
        <v>21</v>
      </c>
      <c r="F18" s="573">
        <v>0.3</v>
      </c>
      <c r="G18" s="1309">
        <v>0.4</v>
      </c>
      <c r="H18" s="573">
        <v>0.4</v>
      </c>
      <c r="I18" s="573">
        <v>0.2</v>
      </c>
    </row>
    <row r="19" spans="2:9">
      <c r="C19" s="29" t="s">
        <v>1133</v>
      </c>
      <c r="D19" s="809">
        <v>7729</v>
      </c>
      <c r="E19" s="809">
        <v>40</v>
      </c>
      <c r="F19" s="573">
        <v>0.5</v>
      </c>
      <c r="G19" s="1309">
        <v>0.6</v>
      </c>
      <c r="H19" s="573">
        <v>0.6</v>
      </c>
      <c r="I19" s="573">
        <v>0.4</v>
      </c>
    </row>
    <row r="20" spans="2:9">
      <c r="C20" s="29" t="s">
        <v>1268</v>
      </c>
      <c r="D20" s="809">
        <v>15339</v>
      </c>
      <c r="E20" s="809">
        <v>291</v>
      </c>
      <c r="F20" s="573">
        <v>1.9</v>
      </c>
      <c r="G20" s="1309">
        <v>1.3</v>
      </c>
      <c r="H20" s="573">
        <v>1.3</v>
      </c>
      <c r="I20" s="573">
        <v>1.5</v>
      </c>
    </row>
    <row r="21" spans="2:9">
      <c r="C21" s="29" t="s">
        <v>1269</v>
      </c>
      <c r="D21" s="809">
        <v>11830</v>
      </c>
      <c r="E21" s="809">
        <v>182</v>
      </c>
      <c r="F21" s="573">
        <v>1.5</v>
      </c>
      <c r="G21" s="1309">
        <v>1.0999999999999999</v>
      </c>
      <c r="H21" s="573">
        <v>1.2</v>
      </c>
      <c r="I21" s="573">
        <v>1.2</v>
      </c>
    </row>
    <row r="22" spans="2:9">
      <c r="C22" s="29" t="s">
        <v>1270</v>
      </c>
      <c r="D22" s="809">
        <v>3509</v>
      </c>
      <c r="E22" s="809">
        <v>109</v>
      </c>
      <c r="F22" s="573">
        <v>3.1</v>
      </c>
      <c r="G22" s="1309">
        <v>2.1</v>
      </c>
      <c r="H22" s="573">
        <v>2.1</v>
      </c>
      <c r="I22" s="573">
        <v>2.2999999999999998</v>
      </c>
    </row>
    <row r="23" spans="2:9">
      <c r="C23" s="29" t="s">
        <v>1271</v>
      </c>
      <c r="D23" s="809">
        <v>8491</v>
      </c>
      <c r="E23" s="809">
        <v>702</v>
      </c>
      <c r="F23" s="573">
        <v>8.3000000000000007</v>
      </c>
      <c r="G23" s="1309">
        <v>3.9</v>
      </c>
      <c r="H23" s="573">
        <v>3.9</v>
      </c>
      <c r="I23" s="573">
        <v>5.3</v>
      </c>
    </row>
    <row r="24" spans="2:9">
      <c r="C24" s="29" t="s">
        <v>1272</v>
      </c>
      <c r="D24" s="809">
        <v>5779</v>
      </c>
      <c r="E24" s="809">
        <v>351</v>
      </c>
      <c r="F24" s="573">
        <v>6.1</v>
      </c>
      <c r="G24" s="1309">
        <v>3.3000000000000003</v>
      </c>
      <c r="H24" s="573">
        <v>3.4000000000000004</v>
      </c>
      <c r="I24" s="573">
        <v>4</v>
      </c>
    </row>
    <row r="25" spans="2:9">
      <c r="C25" s="29" t="s">
        <v>1273</v>
      </c>
      <c r="D25" s="809">
        <v>2712</v>
      </c>
      <c r="E25" s="809">
        <v>351</v>
      </c>
      <c r="F25" s="573">
        <v>12.9</v>
      </c>
      <c r="G25" s="1309">
        <v>6.7</v>
      </c>
      <c r="H25" s="573">
        <v>6.8000000000000007</v>
      </c>
      <c r="I25" s="573">
        <v>7.7</v>
      </c>
    </row>
    <row r="26" spans="2:9">
      <c r="C26" s="29" t="s">
        <v>1274</v>
      </c>
      <c r="D26" s="809">
        <v>1262</v>
      </c>
      <c r="E26" s="809">
        <v>275</v>
      </c>
      <c r="F26" s="573">
        <v>21.8</v>
      </c>
      <c r="G26" s="1309">
        <v>19.900000000000002</v>
      </c>
      <c r="H26" s="573">
        <v>16.600000000000001</v>
      </c>
      <c r="I26" s="573">
        <v>18</v>
      </c>
    </row>
    <row r="27" spans="2:9">
      <c r="C27" s="29" t="s">
        <v>1275</v>
      </c>
      <c r="D27" s="809">
        <v>963</v>
      </c>
      <c r="E27" s="809">
        <v>195</v>
      </c>
      <c r="F27" s="573">
        <v>20.200000000000003</v>
      </c>
      <c r="G27" s="1309">
        <v>13.900000000000002</v>
      </c>
      <c r="H27" s="573">
        <v>13.5</v>
      </c>
      <c r="I27" s="573">
        <v>13.900000000000002</v>
      </c>
    </row>
    <row r="28" spans="2:9">
      <c r="C28" s="29" t="s">
        <v>1276</v>
      </c>
      <c r="D28" s="809">
        <v>204</v>
      </c>
      <c r="E28" s="809">
        <v>57</v>
      </c>
      <c r="F28" s="573">
        <v>27.900000000000002</v>
      </c>
      <c r="G28" s="1309">
        <v>24.099999999999998</v>
      </c>
      <c r="H28" s="573">
        <v>23.400000000000002</v>
      </c>
      <c r="I28" s="573">
        <v>21.8</v>
      </c>
    </row>
    <row r="29" spans="2:9">
      <c r="C29" s="29" t="s">
        <v>1277</v>
      </c>
      <c r="D29" s="810">
        <v>95</v>
      </c>
      <c r="E29" s="809">
        <v>23</v>
      </c>
      <c r="F29" s="573">
        <v>24.2</v>
      </c>
      <c r="G29" s="1309">
        <v>36.700000000000003</v>
      </c>
      <c r="H29" s="573">
        <v>35.099999999999994</v>
      </c>
      <c r="I29" s="573">
        <v>34.799999999999997</v>
      </c>
    </row>
    <row r="30" spans="2:9">
      <c r="B30" s="1660"/>
      <c r="C30" s="1660" t="s">
        <v>1278</v>
      </c>
      <c r="D30" s="1661">
        <v>1753</v>
      </c>
      <c r="E30" s="1661">
        <v>1658</v>
      </c>
      <c r="F30" s="1662">
        <v>94.6</v>
      </c>
      <c r="G30" s="2029">
        <v>100</v>
      </c>
      <c r="H30" s="1662">
        <v>100</v>
      </c>
      <c r="I30" s="1662">
        <v>91.4</v>
      </c>
    </row>
    <row r="31" spans="2:9">
      <c r="C31" s="311"/>
      <c r="D31" s="810"/>
      <c r="E31" s="809"/>
      <c r="F31" s="573"/>
      <c r="G31" s="1309"/>
      <c r="H31" s="573"/>
      <c r="I31" s="573"/>
    </row>
    <row r="32" spans="2:9">
      <c r="B32" s="29" t="s">
        <v>1279</v>
      </c>
      <c r="C32" s="29" t="s">
        <v>1128</v>
      </c>
      <c r="D32" s="809">
        <v>4</v>
      </c>
      <c r="E32" s="809"/>
      <c r="G32" s="1309">
        <v>0.1</v>
      </c>
      <c r="H32" s="573">
        <v>0.1</v>
      </c>
      <c r="I32" s="573"/>
    </row>
    <row r="33" spans="2:9">
      <c r="C33" s="29" t="s">
        <v>1266</v>
      </c>
      <c r="D33" s="809">
        <v>2</v>
      </c>
      <c r="E33" s="809"/>
      <c r="G33" s="1309">
        <v>0.1</v>
      </c>
      <c r="H33" s="573">
        <v>0.1</v>
      </c>
      <c r="I33" s="573"/>
    </row>
    <row r="34" spans="2:9">
      <c r="C34" s="29" t="s">
        <v>1267</v>
      </c>
      <c r="D34" s="809">
        <v>2</v>
      </c>
      <c r="E34" s="809"/>
      <c r="G34" s="1309">
        <v>0.1</v>
      </c>
      <c r="H34" s="573">
        <v>0.1</v>
      </c>
      <c r="I34" s="573"/>
    </row>
    <row r="35" spans="2:9">
      <c r="C35" s="29" t="s">
        <v>1131</v>
      </c>
      <c r="D35" s="809">
        <v>3</v>
      </c>
      <c r="E35" s="809"/>
      <c r="G35" s="1309">
        <v>0.2</v>
      </c>
      <c r="H35" s="573">
        <v>0.2</v>
      </c>
      <c r="I35" s="573"/>
    </row>
    <row r="36" spans="2:9">
      <c r="C36" s="29" t="s">
        <v>1132</v>
      </c>
      <c r="D36" s="809">
        <v>29</v>
      </c>
      <c r="E36" s="809"/>
      <c r="F36" s="573"/>
      <c r="G36" s="1309">
        <v>0.4</v>
      </c>
      <c r="H36" s="573">
        <v>0.4</v>
      </c>
      <c r="I36" s="573">
        <v>0.8</v>
      </c>
    </row>
    <row r="37" spans="2:9">
      <c r="C37" s="29" t="s">
        <v>1133</v>
      </c>
      <c r="D37" s="809">
        <v>24</v>
      </c>
      <c r="E37" s="809"/>
      <c r="F37" s="573"/>
      <c r="G37" s="1309">
        <v>0.6</v>
      </c>
      <c r="H37" s="573">
        <v>0.6</v>
      </c>
      <c r="I37" s="573"/>
    </row>
    <row r="38" spans="2:9">
      <c r="C38" s="29" t="s">
        <v>1268</v>
      </c>
      <c r="D38" s="809">
        <v>56</v>
      </c>
      <c r="E38" s="809">
        <v>3</v>
      </c>
      <c r="F38" s="573">
        <v>5.4</v>
      </c>
      <c r="G38" s="1309">
        <v>1.2</v>
      </c>
      <c r="H38" s="573">
        <v>1.3</v>
      </c>
      <c r="I38" s="573">
        <v>0.4</v>
      </c>
    </row>
    <row r="39" spans="2:9">
      <c r="C39" s="29" t="s">
        <v>1269</v>
      </c>
      <c r="D39" s="809">
        <v>49</v>
      </c>
      <c r="E39" s="809">
        <v>2</v>
      </c>
      <c r="F39" s="573">
        <v>4.1000000000000005</v>
      </c>
      <c r="G39" s="1309">
        <v>1.0999999999999999</v>
      </c>
      <c r="H39" s="573">
        <v>1.2</v>
      </c>
      <c r="I39" s="573">
        <v>0.6</v>
      </c>
    </row>
    <row r="40" spans="2:9">
      <c r="C40" s="29" t="s">
        <v>1270</v>
      </c>
      <c r="D40" s="809">
        <v>7</v>
      </c>
      <c r="E40" s="809">
        <v>1</v>
      </c>
      <c r="F40" s="573">
        <v>14.299999999999999</v>
      </c>
      <c r="G40" s="1309">
        <v>2</v>
      </c>
      <c r="H40" s="573">
        <v>1.9</v>
      </c>
      <c r="I40" s="573"/>
    </row>
    <row r="41" spans="2:9">
      <c r="C41" s="29" t="s">
        <v>1271</v>
      </c>
      <c r="D41" s="809">
        <v>17</v>
      </c>
      <c r="E41" s="809">
        <v>1</v>
      </c>
      <c r="F41" s="573">
        <v>5.8999999999999995</v>
      </c>
      <c r="G41" s="1309">
        <v>4.3999999999999995</v>
      </c>
      <c r="H41" s="573">
        <v>2.8000000000000003</v>
      </c>
      <c r="I41" s="573">
        <v>2.2999999999999998</v>
      </c>
    </row>
    <row r="42" spans="2:9">
      <c r="C42" s="29" t="s">
        <v>1272</v>
      </c>
      <c r="D42" s="809">
        <v>14</v>
      </c>
      <c r="E42" s="809"/>
      <c r="F42" s="573"/>
      <c r="G42" s="1309">
        <v>4.2</v>
      </c>
      <c r="H42" s="573">
        <v>2.8000000000000003</v>
      </c>
      <c r="I42" s="573">
        <v>1.0999999999999999</v>
      </c>
    </row>
    <row r="43" spans="2:9">
      <c r="C43" s="29" t="s">
        <v>1273</v>
      </c>
      <c r="D43" s="809">
        <v>3</v>
      </c>
      <c r="E43" s="809">
        <v>1</v>
      </c>
      <c r="F43" s="573">
        <v>33.300000000000004</v>
      </c>
      <c r="G43" s="1309">
        <v>5.8000000000000007</v>
      </c>
      <c r="H43" s="573">
        <v>7.1</v>
      </c>
      <c r="I43" s="573">
        <v>5.8999999999999995</v>
      </c>
    </row>
    <row r="44" spans="2:9">
      <c r="C44" s="29" t="s">
        <v>1274</v>
      </c>
      <c r="D44" s="809">
        <v>1</v>
      </c>
      <c r="E44" s="809"/>
      <c r="F44" s="573"/>
      <c r="G44" s="1309">
        <v>20.8</v>
      </c>
      <c r="H44" s="573">
        <v>19.2</v>
      </c>
      <c r="I44" s="573">
        <v>44.4</v>
      </c>
    </row>
    <row r="45" spans="2:9">
      <c r="C45" s="29" t="s">
        <v>1275</v>
      </c>
      <c r="D45" s="809">
        <v>1</v>
      </c>
      <c r="E45" s="809"/>
      <c r="F45" s="573"/>
      <c r="G45" s="1309">
        <v>0</v>
      </c>
      <c r="H45" s="573">
        <v>19.2</v>
      </c>
      <c r="I45" s="573">
        <v>40</v>
      </c>
    </row>
    <row r="46" spans="2:9">
      <c r="C46" s="29" t="s">
        <v>1276</v>
      </c>
      <c r="D46" s="809"/>
      <c r="E46" s="809"/>
      <c r="F46" s="573"/>
      <c r="G46" s="1309">
        <v>20.8</v>
      </c>
      <c r="H46" s="573"/>
      <c r="I46" s="573">
        <v>50</v>
      </c>
    </row>
    <row r="47" spans="2:9">
      <c r="C47" s="29" t="s">
        <v>1277</v>
      </c>
      <c r="D47" s="810"/>
      <c r="E47" s="809"/>
      <c r="F47" s="573"/>
      <c r="G47" s="1309"/>
      <c r="H47" s="573"/>
      <c r="I47" s="573"/>
    </row>
    <row r="48" spans="2:9">
      <c r="B48" s="1660"/>
      <c r="C48" s="1660" t="s">
        <v>1278</v>
      </c>
      <c r="D48" s="1661">
        <v>9</v>
      </c>
      <c r="E48" s="1661">
        <v>8</v>
      </c>
      <c r="F48" s="1662">
        <v>88.9</v>
      </c>
      <c r="G48" s="2029">
        <v>100</v>
      </c>
      <c r="H48" s="1662">
        <v>100</v>
      </c>
      <c r="I48" s="1662">
        <v>100</v>
      </c>
    </row>
    <row r="49" spans="2:9">
      <c r="C49" s="272"/>
      <c r="D49" s="810"/>
      <c r="E49" s="809"/>
      <c r="F49" s="573"/>
      <c r="G49" s="1309"/>
      <c r="H49" s="573"/>
      <c r="I49" s="573"/>
    </row>
    <row r="50" spans="2:9">
      <c r="B50" s="29" t="s">
        <v>1280</v>
      </c>
      <c r="C50" s="29" t="s">
        <v>1128</v>
      </c>
      <c r="D50" s="809">
        <v>1578</v>
      </c>
      <c r="E50" s="809">
        <v>1</v>
      </c>
      <c r="F50" s="573">
        <v>0.1</v>
      </c>
      <c r="G50" s="1309">
        <v>0.1</v>
      </c>
      <c r="H50" s="573">
        <v>0.1</v>
      </c>
      <c r="I50" s="573">
        <v>0.1</v>
      </c>
    </row>
    <row r="51" spans="2:9">
      <c r="C51" s="29" t="s">
        <v>1266</v>
      </c>
      <c r="D51" s="809">
        <v>264</v>
      </c>
      <c r="E51" s="809"/>
      <c r="F51" s="573"/>
      <c r="G51" s="1309">
        <v>0.1</v>
      </c>
      <c r="H51" s="573">
        <v>0.1</v>
      </c>
      <c r="I51" s="573">
        <v>0.3</v>
      </c>
    </row>
    <row r="52" spans="2:9">
      <c r="C52" s="29" t="s">
        <v>1267</v>
      </c>
      <c r="D52" s="809">
        <v>1314</v>
      </c>
      <c r="E52" s="809">
        <v>1</v>
      </c>
      <c r="F52" s="573">
        <v>0.1</v>
      </c>
      <c r="G52" s="1309">
        <v>0.1</v>
      </c>
      <c r="H52" s="573">
        <v>0.1</v>
      </c>
      <c r="I52" s="573">
        <v>0.1</v>
      </c>
    </row>
    <row r="53" spans="2:9">
      <c r="C53" s="29" t="s">
        <v>1131</v>
      </c>
      <c r="D53" s="809">
        <v>849</v>
      </c>
      <c r="E53" s="809">
        <v>9</v>
      </c>
      <c r="F53" s="573">
        <v>1.0999999999999999</v>
      </c>
      <c r="G53" s="1309">
        <v>0.2</v>
      </c>
      <c r="H53" s="573">
        <v>0.2</v>
      </c>
      <c r="I53" s="573">
        <v>0.3</v>
      </c>
    </row>
    <row r="54" spans="2:9">
      <c r="C54" s="29" t="s">
        <v>1132</v>
      </c>
      <c r="D54" s="809">
        <v>2109</v>
      </c>
      <c r="E54" s="809">
        <v>18</v>
      </c>
      <c r="F54" s="573">
        <v>0.89999999999999991</v>
      </c>
      <c r="G54" s="1309">
        <v>0.4</v>
      </c>
      <c r="H54" s="573">
        <v>0.4</v>
      </c>
      <c r="I54" s="573">
        <v>0.3</v>
      </c>
    </row>
    <row r="55" spans="2:9">
      <c r="C55" s="29" t="s">
        <v>1133</v>
      </c>
      <c r="D55" s="809">
        <v>1475</v>
      </c>
      <c r="E55" s="809">
        <v>10</v>
      </c>
      <c r="F55" s="573">
        <v>0.70000000000000007</v>
      </c>
      <c r="G55" s="1309">
        <v>0.6</v>
      </c>
      <c r="H55" s="573">
        <v>0.6</v>
      </c>
      <c r="I55" s="573">
        <v>0.5</v>
      </c>
    </row>
    <row r="56" spans="2:9">
      <c r="C56" s="29" t="s">
        <v>1268</v>
      </c>
      <c r="D56" s="809">
        <v>4324</v>
      </c>
      <c r="E56" s="809">
        <v>104</v>
      </c>
      <c r="F56" s="573">
        <v>2.4</v>
      </c>
      <c r="G56" s="1309">
        <v>1.3</v>
      </c>
      <c r="H56" s="573">
        <v>1.3</v>
      </c>
      <c r="I56" s="573">
        <v>1.2</v>
      </c>
    </row>
    <row r="57" spans="2:9">
      <c r="C57" s="29" t="s">
        <v>1269</v>
      </c>
      <c r="D57" s="809">
        <v>3287</v>
      </c>
      <c r="E57" s="809">
        <v>75</v>
      </c>
      <c r="F57" s="573">
        <v>2.2999999999999998</v>
      </c>
      <c r="G57" s="1309">
        <v>1.0999999999999999</v>
      </c>
      <c r="H57" s="573">
        <v>1.0999999999999999</v>
      </c>
      <c r="I57" s="573">
        <v>1.0999999999999999</v>
      </c>
    </row>
    <row r="58" spans="2:9">
      <c r="C58" s="29" t="s">
        <v>1270</v>
      </c>
      <c r="D58" s="809">
        <v>1037</v>
      </c>
      <c r="E58" s="809">
        <v>29</v>
      </c>
      <c r="F58" s="573">
        <v>2.8000000000000003</v>
      </c>
      <c r="G58" s="1309">
        <v>2.1</v>
      </c>
      <c r="H58" s="573">
        <v>2</v>
      </c>
      <c r="I58" s="573">
        <v>1.7000000000000002</v>
      </c>
    </row>
    <row r="59" spans="2:9">
      <c r="C59" s="29" t="s">
        <v>1271</v>
      </c>
      <c r="D59" s="809">
        <v>3194</v>
      </c>
      <c r="E59" s="809">
        <v>189</v>
      </c>
      <c r="F59" s="573">
        <v>5.8999999999999995</v>
      </c>
      <c r="G59" s="1309">
        <v>4</v>
      </c>
      <c r="H59" s="573">
        <v>4.3</v>
      </c>
      <c r="I59" s="573">
        <v>3.5999999999999996</v>
      </c>
    </row>
    <row r="60" spans="2:9">
      <c r="C60" s="29" t="s">
        <v>1272</v>
      </c>
      <c r="D60" s="809">
        <v>1994</v>
      </c>
      <c r="E60" s="809">
        <v>77</v>
      </c>
      <c r="F60" s="573">
        <v>3.9</v>
      </c>
      <c r="G60" s="1309">
        <v>3.4000000000000004</v>
      </c>
      <c r="H60" s="573">
        <v>3.4000000000000004</v>
      </c>
      <c r="I60" s="573">
        <v>3.2</v>
      </c>
    </row>
    <row r="61" spans="2:9">
      <c r="C61" s="29" t="s">
        <v>1273</v>
      </c>
      <c r="D61" s="809">
        <v>1200</v>
      </c>
      <c r="E61" s="809">
        <v>112</v>
      </c>
      <c r="F61" s="573">
        <v>9.3000000000000007</v>
      </c>
      <c r="G61" s="1309">
        <v>6.3</v>
      </c>
      <c r="H61" s="573">
        <v>7.0000000000000009</v>
      </c>
      <c r="I61" s="573">
        <v>4.3999999999999995</v>
      </c>
    </row>
    <row r="62" spans="2:9">
      <c r="C62" s="29" t="s">
        <v>1274</v>
      </c>
      <c r="D62" s="809">
        <v>573</v>
      </c>
      <c r="E62" s="809">
        <v>48</v>
      </c>
      <c r="F62" s="573">
        <v>8.4</v>
      </c>
      <c r="G62" s="1309">
        <v>14.6</v>
      </c>
      <c r="H62" s="573">
        <v>13.600000000000001</v>
      </c>
      <c r="I62" s="573">
        <v>8</v>
      </c>
    </row>
    <row r="63" spans="2:9">
      <c r="C63" s="29" t="s">
        <v>1275</v>
      </c>
      <c r="D63" s="809">
        <v>440</v>
      </c>
      <c r="E63" s="809">
        <v>33</v>
      </c>
      <c r="F63" s="573">
        <v>7.5</v>
      </c>
      <c r="G63" s="1309">
        <v>13.5</v>
      </c>
      <c r="H63" s="573">
        <v>13.4</v>
      </c>
      <c r="I63" s="573">
        <v>7.1</v>
      </c>
    </row>
    <row r="64" spans="2:9">
      <c r="C64" s="29" t="s">
        <v>1276</v>
      </c>
      <c r="D64" s="809">
        <v>125</v>
      </c>
      <c r="E64" s="809">
        <v>13</v>
      </c>
      <c r="F64" s="573">
        <v>10.4</v>
      </c>
      <c r="G64" s="1309">
        <v>24.6</v>
      </c>
      <c r="H64" s="573">
        <v>21.5</v>
      </c>
      <c r="I64" s="573">
        <v>8</v>
      </c>
    </row>
    <row r="65" spans="2:9">
      <c r="C65" s="29" t="s">
        <v>1277</v>
      </c>
      <c r="D65" s="810">
        <v>8</v>
      </c>
      <c r="E65" s="809">
        <v>2</v>
      </c>
      <c r="F65" s="573">
        <v>25</v>
      </c>
      <c r="G65" s="1309">
        <v>35.5</v>
      </c>
      <c r="H65" s="573">
        <v>32.1</v>
      </c>
      <c r="I65" s="573">
        <v>11.600000000000001</v>
      </c>
    </row>
    <row r="66" spans="2:9">
      <c r="B66" s="1660"/>
      <c r="C66" s="1660" t="s">
        <v>1278</v>
      </c>
      <c r="D66" s="1661">
        <v>905</v>
      </c>
      <c r="E66" s="1661">
        <v>864</v>
      </c>
      <c r="F66" s="1662">
        <v>95.5</v>
      </c>
      <c r="G66" s="2029">
        <v>100</v>
      </c>
      <c r="H66" s="1662">
        <v>100</v>
      </c>
      <c r="I66" s="1662">
        <v>91.3</v>
      </c>
    </row>
    <row r="67" spans="2:9">
      <c r="C67" s="272"/>
      <c r="D67" s="810"/>
      <c r="E67" s="809"/>
      <c r="F67" s="573"/>
      <c r="G67" s="1309"/>
      <c r="H67" s="573"/>
      <c r="I67" s="573"/>
    </row>
    <row r="68" spans="2:9">
      <c r="B68" s="29" t="s">
        <v>1281</v>
      </c>
      <c r="C68" s="29" t="s">
        <v>1128</v>
      </c>
      <c r="D68" s="809"/>
      <c r="E68" s="809"/>
      <c r="G68" s="1309"/>
      <c r="I68" s="573"/>
    </row>
    <row r="69" spans="2:9">
      <c r="C69" s="29" t="s">
        <v>1266</v>
      </c>
      <c r="D69" s="809"/>
      <c r="E69" s="809"/>
      <c r="G69" s="1309"/>
      <c r="I69" s="573"/>
    </row>
    <row r="70" spans="2:9">
      <c r="C70" s="29" t="s">
        <v>1267</v>
      </c>
      <c r="D70" s="809"/>
      <c r="E70" s="809"/>
      <c r="G70" s="1309"/>
      <c r="H70" s="573"/>
      <c r="I70" s="573"/>
    </row>
    <row r="71" spans="2:9">
      <c r="C71" s="29" t="s">
        <v>1131</v>
      </c>
      <c r="D71" s="809">
        <v>33949</v>
      </c>
      <c r="E71" s="809">
        <v>51</v>
      </c>
      <c r="F71" s="573">
        <v>0.2</v>
      </c>
      <c r="G71" s="1309">
        <v>0.2</v>
      </c>
      <c r="H71" s="573">
        <v>0.2</v>
      </c>
      <c r="I71" s="573"/>
    </row>
    <row r="72" spans="2:9">
      <c r="C72" s="29" t="s">
        <v>1132</v>
      </c>
      <c r="D72" s="809">
        <v>141130</v>
      </c>
      <c r="E72" s="809">
        <v>483</v>
      </c>
      <c r="F72" s="573">
        <v>0.3</v>
      </c>
      <c r="G72" s="1309">
        <v>0.3</v>
      </c>
      <c r="H72" s="573">
        <v>0.3</v>
      </c>
      <c r="I72" s="573"/>
    </row>
    <row r="73" spans="2:9">
      <c r="C73" s="29" t="s">
        <v>1133</v>
      </c>
      <c r="D73" s="809">
        <v>119196</v>
      </c>
      <c r="E73" s="809">
        <v>570</v>
      </c>
      <c r="F73" s="573">
        <v>0.5</v>
      </c>
      <c r="G73" s="1309">
        <v>0.6</v>
      </c>
      <c r="H73" s="573">
        <v>0.6</v>
      </c>
      <c r="I73" s="573">
        <v>0.1</v>
      </c>
    </row>
    <row r="74" spans="2:9">
      <c r="C74" s="29" t="s">
        <v>1268</v>
      </c>
      <c r="D74" s="809">
        <v>96473</v>
      </c>
      <c r="E74" s="809">
        <v>1331</v>
      </c>
      <c r="F74" s="573">
        <v>1.4000000000000001</v>
      </c>
      <c r="G74" s="1309">
        <v>1.4000000000000001</v>
      </c>
      <c r="H74" s="573">
        <v>1.3</v>
      </c>
      <c r="I74" s="573">
        <v>0.4</v>
      </c>
    </row>
    <row r="75" spans="2:9">
      <c r="C75" s="29" t="s">
        <v>1269</v>
      </c>
      <c r="D75" s="809">
        <v>91212</v>
      </c>
      <c r="E75" s="809">
        <v>1256</v>
      </c>
      <c r="F75" s="573">
        <v>1.4000000000000001</v>
      </c>
      <c r="G75" s="1309">
        <v>1.3</v>
      </c>
      <c r="H75" s="573">
        <v>1.3</v>
      </c>
      <c r="I75" s="573">
        <v>0.4</v>
      </c>
    </row>
    <row r="76" spans="2:9">
      <c r="C76" s="29" t="s">
        <v>1270</v>
      </c>
      <c r="D76" s="809">
        <v>5261</v>
      </c>
      <c r="E76" s="809">
        <v>75</v>
      </c>
      <c r="F76" s="573">
        <v>1.4000000000000001</v>
      </c>
      <c r="G76" s="1309">
        <v>2.1</v>
      </c>
      <c r="H76" s="573">
        <v>2.1</v>
      </c>
      <c r="I76" s="573">
        <v>0.2</v>
      </c>
    </row>
    <row r="77" spans="2:9">
      <c r="C77" s="29" t="s">
        <v>1271</v>
      </c>
      <c r="D77" s="809">
        <v>25517</v>
      </c>
      <c r="E77" s="809">
        <v>1036</v>
      </c>
      <c r="F77" s="573">
        <v>4.1000000000000005</v>
      </c>
      <c r="G77" s="1309">
        <v>3.3000000000000003</v>
      </c>
      <c r="H77" s="573">
        <v>3.3000000000000003</v>
      </c>
      <c r="I77" s="573">
        <v>1.7999999999999998</v>
      </c>
    </row>
    <row r="78" spans="2:9">
      <c r="C78" s="29" t="s">
        <v>1272</v>
      </c>
      <c r="D78" s="809">
        <v>23094</v>
      </c>
      <c r="E78" s="809">
        <v>881</v>
      </c>
      <c r="F78" s="573">
        <v>3.8</v>
      </c>
      <c r="G78" s="1309">
        <v>2.9000000000000004</v>
      </c>
      <c r="H78" s="573">
        <v>2.9000000000000004</v>
      </c>
      <c r="I78" s="573">
        <v>1.7000000000000002</v>
      </c>
    </row>
    <row r="79" spans="2:9">
      <c r="C79" s="29" t="s">
        <v>1273</v>
      </c>
      <c r="D79" s="809">
        <v>2423</v>
      </c>
      <c r="E79" s="809">
        <v>155</v>
      </c>
      <c r="F79" s="573">
        <v>6.4</v>
      </c>
      <c r="G79" s="1309">
        <v>6.6000000000000005</v>
      </c>
      <c r="H79" s="573">
        <v>6.6000000000000005</v>
      </c>
      <c r="I79" s="573">
        <v>2.8000000000000003</v>
      </c>
    </row>
    <row r="80" spans="2:9">
      <c r="C80" s="29" t="s">
        <v>1274</v>
      </c>
      <c r="D80" s="809">
        <v>894</v>
      </c>
      <c r="E80" s="809">
        <v>69</v>
      </c>
      <c r="F80" s="573">
        <v>7.7</v>
      </c>
      <c r="G80" s="1309">
        <v>13.600000000000001</v>
      </c>
      <c r="H80" s="573">
        <v>14.000000000000002</v>
      </c>
      <c r="I80" s="573">
        <v>3.3000000000000003</v>
      </c>
    </row>
    <row r="81" spans="2:9">
      <c r="C81" s="29" t="s">
        <v>1275</v>
      </c>
      <c r="D81" s="809">
        <v>846</v>
      </c>
      <c r="E81" s="809">
        <v>63</v>
      </c>
      <c r="F81" s="573">
        <v>7.3999999999999995</v>
      </c>
      <c r="G81" s="1309">
        <v>13.200000000000001</v>
      </c>
      <c r="H81" s="573">
        <v>12.8</v>
      </c>
      <c r="I81" s="573">
        <v>3</v>
      </c>
    </row>
    <row r="82" spans="2:9">
      <c r="C82" s="29" t="s">
        <v>1276</v>
      </c>
      <c r="D82" s="809">
        <v>38</v>
      </c>
      <c r="E82" s="809">
        <v>3</v>
      </c>
      <c r="F82" s="573">
        <v>7.9</v>
      </c>
      <c r="G82" s="1309">
        <v>23.3</v>
      </c>
      <c r="H82" s="573">
        <v>23.599999999999998</v>
      </c>
      <c r="I82" s="573">
        <v>4.3999999999999995</v>
      </c>
    </row>
    <row r="83" spans="2:9">
      <c r="C83" s="29" t="s">
        <v>1277</v>
      </c>
      <c r="D83" s="810">
        <v>10</v>
      </c>
      <c r="E83" s="809">
        <v>3</v>
      </c>
      <c r="F83" s="573">
        <v>30</v>
      </c>
      <c r="G83" s="1309">
        <v>37.700000000000003</v>
      </c>
      <c r="H83" s="573">
        <v>37.9</v>
      </c>
      <c r="I83" s="573">
        <v>17.8</v>
      </c>
    </row>
    <row r="84" spans="2:9">
      <c r="B84" s="1660"/>
      <c r="C84" s="1660" t="s">
        <v>1278</v>
      </c>
      <c r="D84" s="1661">
        <v>1267</v>
      </c>
      <c r="E84" s="1661">
        <v>1245</v>
      </c>
      <c r="F84" s="1662">
        <v>98.3</v>
      </c>
      <c r="G84" s="2029">
        <v>100</v>
      </c>
      <c r="H84" s="1662">
        <v>100</v>
      </c>
      <c r="I84" s="1662">
        <v>94</v>
      </c>
    </row>
    <row r="85" spans="2:9">
      <c r="C85" s="272"/>
      <c r="D85" s="810"/>
      <c r="E85" s="809"/>
      <c r="F85" s="573"/>
      <c r="G85" s="1309"/>
      <c r="H85" s="573"/>
      <c r="I85" s="573"/>
    </row>
    <row r="86" spans="2:9">
      <c r="B86" s="29" t="s">
        <v>1282</v>
      </c>
      <c r="C86" s="29" t="s">
        <v>1128</v>
      </c>
      <c r="D86" s="809">
        <v>7469</v>
      </c>
      <c r="E86" s="809">
        <v>8</v>
      </c>
      <c r="F86" s="573">
        <v>0.1</v>
      </c>
      <c r="G86" s="1309">
        <v>0.1</v>
      </c>
      <c r="H86" s="573">
        <v>0.1</v>
      </c>
      <c r="I86" s="573">
        <v>0.1</v>
      </c>
    </row>
    <row r="87" spans="2:9">
      <c r="C87" s="29" t="s">
        <v>1266</v>
      </c>
      <c r="D87" s="809"/>
      <c r="E87" s="809"/>
      <c r="F87" s="573"/>
      <c r="G87" s="1309">
        <v>0</v>
      </c>
      <c r="I87" s="573"/>
    </row>
    <row r="88" spans="2:9">
      <c r="C88" s="29" t="s">
        <v>1267</v>
      </c>
      <c r="D88" s="809">
        <v>7469</v>
      </c>
      <c r="E88" s="809">
        <v>8</v>
      </c>
      <c r="F88" s="573">
        <v>0.1</v>
      </c>
      <c r="G88" s="1309">
        <v>0.1</v>
      </c>
      <c r="H88" s="573">
        <v>0.1</v>
      </c>
      <c r="I88" s="573">
        <v>0.1</v>
      </c>
    </row>
    <row r="89" spans="2:9">
      <c r="C89" s="29" t="s">
        <v>1131</v>
      </c>
      <c r="D89" s="809">
        <v>894802</v>
      </c>
      <c r="E89" s="809">
        <v>1537</v>
      </c>
      <c r="F89" s="573">
        <v>0.2</v>
      </c>
      <c r="G89" s="1309">
        <v>0.2</v>
      </c>
      <c r="H89" s="573">
        <v>0.2</v>
      </c>
      <c r="I89" s="573">
        <v>0.2</v>
      </c>
    </row>
    <row r="90" spans="2:9">
      <c r="C90" s="29" t="s">
        <v>1132</v>
      </c>
      <c r="D90" s="809">
        <v>72149</v>
      </c>
      <c r="E90" s="809">
        <v>714</v>
      </c>
      <c r="F90" s="573">
        <v>1</v>
      </c>
      <c r="G90" s="1309">
        <v>0.4</v>
      </c>
      <c r="H90" s="573">
        <v>0.4</v>
      </c>
      <c r="I90" s="573">
        <v>0.8</v>
      </c>
    </row>
    <row r="91" spans="2:9">
      <c r="C91" s="29" t="s">
        <v>1133</v>
      </c>
      <c r="D91" s="809">
        <v>29946</v>
      </c>
      <c r="E91" s="809">
        <v>385</v>
      </c>
      <c r="F91" s="573">
        <v>1.3</v>
      </c>
      <c r="G91" s="1309">
        <v>0.6</v>
      </c>
      <c r="H91" s="573">
        <v>0.6</v>
      </c>
      <c r="I91" s="573">
        <v>1.4000000000000001</v>
      </c>
    </row>
    <row r="92" spans="2:9">
      <c r="C92" s="29" t="s">
        <v>1268</v>
      </c>
      <c r="D92" s="809">
        <v>64260</v>
      </c>
      <c r="E92" s="809">
        <v>1251</v>
      </c>
      <c r="F92" s="573">
        <v>1.9</v>
      </c>
      <c r="G92" s="1309">
        <v>1.4000000000000001</v>
      </c>
      <c r="H92" s="573">
        <v>1.4000000000000001</v>
      </c>
      <c r="I92" s="573">
        <v>2.5</v>
      </c>
    </row>
    <row r="93" spans="2:9">
      <c r="C93" s="29" t="s">
        <v>1269</v>
      </c>
      <c r="D93" s="809">
        <v>52583</v>
      </c>
      <c r="E93" s="809">
        <v>1043</v>
      </c>
      <c r="F93" s="573">
        <v>2</v>
      </c>
      <c r="G93" s="1309">
        <v>1.2</v>
      </c>
      <c r="H93" s="573">
        <v>1.2</v>
      </c>
      <c r="I93" s="573">
        <v>2.6</v>
      </c>
    </row>
    <row r="94" spans="2:9">
      <c r="C94" s="29" t="s">
        <v>1270</v>
      </c>
      <c r="D94" s="809">
        <v>11677</v>
      </c>
      <c r="E94" s="809">
        <v>208</v>
      </c>
      <c r="F94" s="573">
        <v>1.7999999999999998</v>
      </c>
      <c r="G94" s="1309">
        <v>2.1</v>
      </c>
      <c r="H94" s="573">
        <v>2.1</v>
      </c>
      <c r="I94" s="573">
        <v>2.4</v>
      </c>
    </row>
    <row r="95" spans="2:9">
      <c r="C95" s="29" t="s">
        <v>1271</v>
      </c>
      <c r="D95" s="809">
        <v>73945</v>
      </c>
      <c r="E95" s="809">
        <v>3276</v>
      </c>
      <c r="F95" s="573">
        <v>4.3999999999999995</v>
      </c>
      <c r="G95" s="1309">
        <v>4.3999999999999995</v>
      </c>
      <c r="H95" s="573">
        <v>4.5</v>
      </c>
      <c r="I95" s="573">
        <v>3.6999999999999997</v>
      </c>
    </row>
    <row r="96" spans="2:9">
      <c r="C96" s="29" t="s">
        <v>1272</v>
      </c>
      <c r="D96" s="809">
        <v>51202</v>
      </c>
      <c r="E96" s="809">
        <v>2087</v>
      </c>
      <c r="F96" s="573">
        <v>4.1000000000000005</v>
      </c>
      <c r="G96" s="1309">
        <v>3.4000000000000004</v>
      </c>
      <c r="H96" s="573">
        <v>3.5000000000000004</v>
      </c>
      <c r="I96" s="573">
        <v>3</v>
      </c>
    </row>
    <row r="97" spans="2:9">
      <c r="C97" s="29" t="s">
        <v>1273</v>
      </c>
      <c r="D97" s="809">
        <v>22743</v>
      </c>
      <c r="E97" s="809">
        <v>1189</v>
      </c>
      <c r="F97" s="573">
        <v>5.2</v>
      </c>
      <c r="G97" s="1309">
        <v>6.6000000000000005</v>
      </c>
      <c r="H97" s="573">
        <v>6.7</v>
      </c>
      <c r="I97" s="573">
        <v>7.5</v>
      </c>
    </row>
    <row r="98" spans="2:9">
      <c r="C98" s="29" t="s">
        <v>1274</v>
      </c>
      <c r="D98" s="809">
        <v>14467</v>
      </c>
      <c r="E98" s="809">
        <v>2861</v>
      </c>
      <c r="F98" s="573">
        <v>19.8</v>
      </c>
      <c r="G98" s="1309">
        <v>16.400000000000002</v>
      </c>
      <c r="H98" s="573">
        <v>16.600000000000001</v>
      </c>
      <c r="I98" s="573">
        <v>21.6</v>
      </c>
    </row>
    <row r="99" spans="2:9">
      <c r="C99" s="29" t="s">
        <v>1275</v>
      </c>
      <c r="D99" s="809">
        <v>13568</v>
      </c>
      <c r="E99" s="809">
        <v>2676</v>
      </c>
      <c r="F99" s="573">
        <v>19.7</v>
      </c>
      <c r="G99" s="1309">
        <v>15.4</v>
      </c>
      <c r="H99" s="573">
        <v>15.2</v>
      </c>
      <c r="I99" s="573">
        <v>21</v>
      </c>
    </row>
    <row r="100" spans="2:9">
      <c r="C100" s="29" t="s">
        <v>1276</v>
      </c>
      <c r="D100" s="809">
        <v>718</v>
      </c>
      <c r="E100" s="809">
        <v>144</v>
      </c>
      <c r="F100" s="573">
        <v>20.100000000000001</v>
      </c>
      <c r="G100" s="1309">
        <v>23.799999999999997</v>
      </c>
      <c r="H100" s="573">
        <v>23.599999999999998</v>
      </c>
      <c r="I100" s="573">
        <v>16.5</v>
      </c>
    </row>
    <row r="101" spans="2:9">
      <c r="C101" s="29" t="s">
        <v>1277</v>
      </c>
      <c r="D101" s="810">
        <v>181</v>
      </c>
      <c r="E101" s="809">
        <v>41</v>
      </c>
      <c r="F101" s="573">
        <v>22.7</v>
      </c>
      <c r="G101" s="1309">
        <v>35.299999999999997</v>
      </c>
      <c r="H101" s="573">
        <v>35.4</v>
      </c>
      <c r="I101" s="573">
        <v>45.300000000000004</v>
      </c>
    </row>
    <row r="102" spans="2:9">
      <c r="B102" s="1660"/>
      <c r="C102" s="1660" t="s">
        <v>1278</v>
      </c>
      <c r="D102" s="1661">
        <v>13895</v>
      </c>
      <c r="E102" s="1661">
        <v>13261</v>
      </c>
      <c r="F102" s="1662">
        <v>95.399999999999991</v>
      </c>
      <c r="G102" s="2029">
        <v>100</v>
      </c>
      <c r="H102" s="1662">
        <v>100</v>
      </c>
      <c r="I102" s="1662">
        <v>92.5</v>
      </c>
    </row>
    <row r="103" spans="2:9">
      <c r="C103" s="272"/>
      <c r="D103" s="809"/>
      <c r="E103" s="809"/>
      <c r="G103" s="3"/>
    </row>
    <row r="104" spans="2:9">
      <c r="B104" s="29" t="s">
        <v>1283</v>
      </c>
      <c r="C104" s="29" t="s">
        <v>1128</v>
      </c>
      <c r="D104" s="809">
        <v>9215</v>
      </c>
      <c r="E104" s="809">
        <v>9</v>
      </c>
      <c r="F104" s="573">
        <v>0.1</v>
      </c>
      <c r="G104" s="1309">
        <v>0.1</v>
      </c>
      <c r="H104" s="573">
        <v>0.1</v>
      </c>
      <c r="I104" s="573">
        <v>0.1</v>
      </c>
    </row>
    <row r="105" spans="2:9">
      <c r="C105" s="29" t="s">
        <v>1266</v>
      </c>
      <c r="D105" s="809">
        <v>373</v>
      </c>
      <c r="E105" s="809"/>
      <c r="F105" s="573">
        <v>0</v>
      </c>
      <c r="G105" s="1309">
        <v>0.1</v>
      </c>
      <c r="H105" s="573">
        <v>0.1</v>
      </c>
      <c r="I105" s="573">
        <v>0.1</v>
      </c>
    </row>
    <row r="106" spans="2:9">
      <c r="C106" s="29" t="s">
        <v>1267</v>
      </c>
      <c r="D106" s="809">
        <v>8842</v>
      </c>
      <c r="E106" s="809">
        <v>9</v>
      </c>
      <c r="F106" s="573">
        <v>0.1</v>
      </c>
      <c r="G106" s="1309">
        <v>0.1</v>
      </c>
      <c r="H106" s="573">
        <v>0.1</v>
      </c>
      <c r="I106" s="573">
        <v>0.1</v>
      </c>
    </row>
    <row r="107" spans="2:9">
      <c r="C107" s="29" t="s">
        <v>1131</v>
      </c>
      <c r="D107" s="809">
        <v>930025</v>
      </c>
      <c r="E107" s="809">
        <v>1599</v>
      </c>
      <c r="F107" s="573">
        <v>0.2</v>
      </c>
      <c r="G107" s="1309">
        <v>0.2</v>
      </c>
      <c r="H107" s="573">
        <v>0.2</v>
      </c>
      <c r="I107" s="573">
        <v>0.2</v>
      </c>
    </row>
    <row r="108" spans="2:9">
      <c r="C108" s="29" t="s">
        <v>1132</v>
      </c>
      <c r="D108" s="809">
        <v>222438</v>
      </c>
      <c r="E108" s="809">
        <v>1236</v>
      </c>
      <c r="F108" s="573">
        <v>0.6</v>
      </c>
      <c r="G108" s="1309">
        <v>0.3</v>
      </c>
      <c r="H108" s="573">
        <v>0.3</v>
      </c>
      <c r="I108" s="573">
        <v>0.5</v>
      </c>
    </row>
    <row r="109" spans="2:9">
      <c r="C109" s="29" t="s">
        <v>1133</v>
      </c>
      <c r="D109" s="809">
        <v>158370</v>
      </c>
      <c r="E109" s="809">
        <v>1004.9999999999999</v>
      </c>
      <c r="F109" s="573">
        <v>0.6</v>
      </c>
      <c r="G109" s="1309">
        <v>0.6</v>
      </c>
      <c r="H109" s="573">
        <v>0.6</v>
      </c>
      <c r="I109" s="573">
        <v>0.6</v>
      </c>
    </row>
    <row r="110" spans="2:9">
      <c r="C110" s="29" t="s">
        <v>1268</v>
      </c>
      <c r="D110" s="809">
        <v>180452</v>
      </c>
      <c r="E110" s="809">
        <v>2980</v>
      </c>
      <c r="F110" s="573">
        <v>1.7000000000000002</v>
      </c>
      <c r="G110" s="1309">
        <v>1.4000000000000001</v>
      </c>
      <c r="H110" s="573">
        <v>1.3</v>
      </c>
      <c r="I110" s="573">
        <v>1.6</v>
      </c>
    </row>
    <row r="111" spans="2:9">
      <c r="C111" s="29" t="s">
        <v>1269</v>
      </c>
      <c r="D111" s="809">
        <v>158961</v>
      </c>
      <c r="E111" s="809">
        <v>2558</v>
      </c>
      <c r="F111" s="573">
        <v>1.6</v>
      </c>
      <c r="G111" s="1309">
        <v>1.2</v>
      </c>
      <c r="H111" s="573">
        <v>1.2</v>
      </c>
      <c r="I111" s="573">
        <v>1.6</v>
      </c>
    </row>
    <row r="112" spans="2:9">
      <c r="C112" s="29" t="s">
        <v>1270</v>
      </c>
      <c r="D112" s="809">
        <v>21491</v>
      </c>
      <c r="E112" s="809">
        <v>422</v>
      </c>
      <c r="F112" s="573">
        <v>2</v>
      </c>
      <c r="G112" s="1309">
        <v>2.1</v>
      </c>
      <c r="H112" s="573">
        <v>2</v>
      </c>
      <c r="I112" s="573">
        <v>1.7000000000000002</v>
      </c>
    </row>
    <row r="113" spans="2:9">
      <c r="C113" s="29" t="s">
        <v>1271</v>
      </c>
      <c r="D113" s="809">
        <v>111164</v>
      </c>
      <c r="E113" s="809">
        <v>5204</v>
      </c>
      <c r="F113" s="573">
        <v>4.7</v>
      </c>
      <c r="G113" s="1309">
        <v>3.6999999999999997</v>
      </c>
      <c r="H113" s="573">
        <v>3.9</v>
      </c>
      <c r="I113" s="573">
        <v>3.5000000000000004</v>
      </c>
    </row>
    <row r="114" spans="2:9">
      <c r="C114" s="29" t="s">
        <v>1272</v>
      </c>
      <c r="D114" s="809">
        <v>82083</v>
      </c>
      <c r="E114" s="809">
        <v>3396</v>
      </c>
      <c r="F114" s="573">
        <v>4.1000000000000005</v>
      </c>
      <c r="G114" s="1309">
        <v>3.2</v>
      </c>
      <c r="H114" s="573">
        <v>3.2</v>
      </c>
      <c r="I114" s="573">
        <v>2.9000000000000004</v>
      </c>
    </row>
    <row r="115" spans="2:9">
      <c r="C115" s="29" t="s">
        <v>1273</v>
      </c>
      <c r="D115" s="809">
        <v>29081</v>
      </c>
      <c r="E115" s="809">
        <v>1808</v>
      </c>
      <c r="F115" s="573">
        <v>6.2</v>
      </c>
      <c r="G115" s="1309">
        <v>6.4</v>
      </c>
      <c r="H115" s="573">
        <v>6.9</v>
      </c>
      <c r="I115" s="573">
        <v>6.9</v>
      </c>
    </row>
    <row r="116" spans="2:9">
      <c r="C116" s="29" t="s">
        <v>1274</v>
      </c>
      <c r="D116" s="809">
        <v>17197</v>
      </c>
      <c r="E116" s="809">
        <v>3253</v>
      </c>
      <c r="F116" s="573">
        <v>18.899999999999999</v>
      </c>
      <c r="G116" s="1309">
        <v>15.4</v>
      </c>
      <c r="H116" s="573">
        <v>14.2</v>
      </c>
      <c r="I116" s="573">
        <v>20.200000000000003</v>
      </c>
    </row>
    <row r="117" spans="2:9">
      <c r="C117" s="29" t="s">
        <v>1275</v>
      </c>
      <c r="D117" s="809">
        <v>15818</v>
      </c>
      <c r="E117" s="809">
        <v>2967</v>
      </c>
      <c r="F117" s="573">
        <v>18.8</v>
      </c>
      <c r="G117" s="1309">
        <v>13.600000000000001</v>
      </c>
      <c r="H117" s="573">
        <v>13.5</v>
      </c>
      <c r="I117" s="573">
        <v>19.8</v>
      </c>
    </row>
    <row r="118" spans="2:9">
      <c r="C118" s="29" t="s">
        <v>1276</v>
      </c>
      <c r="D118" s="809">
        <v>1085</v>
      </c>
      <c r="E118" s="809">
        <v>217</v>
      </c>
      <c r="F118" s="573">
        <v>20</v>
      </c>
      <c r="G118" s="1309">
        <v>24.3</v>
      </c>
      <c r="H118" s="573">
        <v>22.8</v>
      </c>
      <c r="I118" s="573">
        <v>14.6</v>
      </c>
    </row>
    <row r="119" spans="2:9">
      <c r="C119" s="29" t="s">
        <v>1277</v>
      </c>
      <c r="D119" s="810">
        <v>294</v>
      </c>
      <c r="E119" s="809">
        <v>69</v>
      </c>
      <c r="F119" s="573">
        <v>23.5</v>
      </c>
      <c r="G119" s="1309">
        <v>36.5</v>
      </c>
      <c r="H119" s="573">
        <v>35.5</v>
      </c>
      <c r="I119" s="573">
        <v>36.799999999999997</v>
      </c>
    </row>
    <row r="120" spans="2:9">
      <c r="B120" s="1660"/>
      <c r="C120" s="1660" t="s">
        <v>1278</v>
      </c>
      <c r="D120" s="1661">
        <v>17829</v>
      </c>
      <c r="E120" s="1661">
        <v>17036</v>
      </c>
      <c r="F120" s="1662">
        <v>95.6</v>
      </c>
      <c r="G120" s="2029">
        <v>100</v>
      </c>
      <c r="H120" s="1662">
        <v>100</v>
      </c>
      <c r="I120" s="1662">
        <v>92.4</v>
      </c>
    </row>
    <row r="121" spans="2:9">
      <c r="E121" s="221"/>
    </row>
    <row r="122" spans="2:9">
      <c r="E122" s="29"/>
    </row>
    <row r="125" spans="2:9">
      <c r="B125" s="39" t="s">
        <v>638</v>
      </c>
      <c r="E125" s="29"/>
    </row>
    <row r="126" spans="2:9">
      <c r="B126" s="699" t="s">
        <v>321</v>
      </c>
      <c r="C126" s="699" t="s">
        <v>323</v>
      </c>
      <c r="D126" s="699" t="s">
        <v>325</v>
      </c>
      <c r="E126" s="699" t="s">
        <v>327</v>
      </c>
      <c r="F126" s="699" t="s">
        <v>332</v>
      </c>
      <c r="G126" s="699" t="s">
        <v>339</v>
      </c>
      <c r="H126" s="1453" t="s">
        <v>341</v>
      </c>
      <c r="I126" s="699" t="s">
        <v>346</v>
      </c>
    </row>
    <row r="127" spans="2:9" ht="14.45" customHeight="1">
      <c r="C127" s="70"/>
      <c r="D127" s="2242" t="s">
        <v>1256</v>
      </c>
      <c r="E127" s="2243"/>
      <c r="F127" s="70"/>
      <c r="G127" s="70"/>
      <c r="I127" s="70"/>
    </row>
    <row r="128" spans="2:9">
      <c r="C128" s="70"/>
      <c r="D128" s="70"/>
      <c r="E128" s="70" t="s">
        <v>963</v>
      </c>
      <c r="F128" s="70" t="s">
        <v>1257</v>
      </c>
      <c r="G128" s="125" t="s">
        <v>1258</v>
      </c>
      <c r="H128" s="70"/>
      <c r="I128" s="70" t="s">
        <v>1259</v>
      </c>
    </row>
    <row r="129" spans="2:9">
      <c r="B129" s="411" t="s">
        <v>315</v>
      </c>
      <c r="C129" s="1625" t="s">
        <v>1118</v>
      </c>
      <c r="D129" s="1579"/>
      <c r="E129" s="1579" t="s">
        <v>1260</v>
      </c>
      <c r="F129" s="1579" t="s">
        <v>1261</v>
      </c>
      <c r="G129" s="1627" t="s">
        <v>1262</v>
      </c>
      <c r="H129" s="1579" t="s">
        <v>1263</v>
      </c>
      <c r="I129" s="1579" t="s">
        <v>1261</v>
      </c>
    </row>
    <row r="130" spans="2:9">
      <c r="B130" s="942" t="s">
        <v>1264</v>
      </c>
      <c r="C130" s="70"/>
      <c r="D130" s="36"/>
      <c r="E130" s="36"/>
      <c r="F130" s="36"/>
      <c r="G130" s="630"/>
      <c r="H130" s="36"/>
      <c r="I130" s="36"/>
    </row>
    <row r="131" spans="2:9">
      <c r="B131" s="29" t="s">
        <v>1265</v>
      </c>
      <c r="C131" s="29" t="s">
        <v>1128</v>
      </c>
      <c r="D131" s="809">
        <v>197</v>
      </c>
      <c r="E131" s="809"/>
      <c r="G131" s="1309">
        <v>0.1</v>
      </c>
      <c r="I131" s="573">
        <v>0.1</v>
      </c>
    </row>
    <row r="132" spans="2:9">
      <c r="C132" s="29" t="s">
        <v>1266</v>
      </c>
      <c r="D132" s="809">
        <v>132</v>
      </c>
      <c r="E132" s="809"/>
      <c r="G132" s="1309">
        <v>0</v>
      </c>
      <c r="I132" s="573">
        <v>0.1</v>
      </c>
    </row>
    <row r="133" spans="2:9">
      <c r="C133" s="29" t="s">
        <v>1267</v>
      </c>
      <c r="D133" s="809">
        <v>65</v>
      </c>
      <c r="E133" s="809"/>
      <c r="G133" s="1309">
        <v>0.1</v>
      </c>
      <c r="H133" s="573"/>
      <c r="I133" s="573">
        <v>0.2</v>
      </c>
    </row>
    <row r="134" spans="2:9">
      <c r="C134" s="29" t="s">
        <v>1131</v>
      </c>
      <c r="D134" s="809">
        <v>373</v>
      </c>
      <c r="E134" s="809"/>
      <c r="G134" s="1309">
        <v>0.2</v>
      </c>
      <c r="H134" s="573"/>
      <c r="I134" s="573">
        <v>0.5</v>
      </c>
    </row>
    <row r="135" spans="2:9">
      <c r="C135" s="29" t="s">
        <v>1132</v>
      </c>
      <c r="D135" s="809">
        <v>7296</v>
      </c>
      <c r="E135" s="809">
        <v>15</v>
      </c>
      <c r="F135" s="573">
        <v>0.2</v>
      </c>
      <c r="G135" s="1309">
        <v>0.4</v>
      </c>
      <c r="H135" s="573">
        <v>0.4</v>
      </c>
      <c r="I135" s="573">
        <v>0.2</v>
      </c>
    </row>
    <row r="136" spans="2:9">
      <c r="C136" s="29" t="s">
        <v>1133</v>
      </c>
      <c r="D136" s="809">
        <v>7823</v>
      </c>
      <c r="E136" s="809">
        <v>48</v>
      </c>
      <c r="F136" s="573">
        <v>0.2</v>
      </c>
      <c r="G136" s="1309">
        <v>0.6</v>
      </c>
      <c r="H136" s="573">
        <v>0.6</v>
      </c>
      <c r="I136" s="573">
        <v>0.4</v>
      </c>
    </row>
    <row r="137" spans="2:9">
      <c r="C137" s="29" t="s">
        <v>1268</v>
      </c>
      <c r="D137" s="809">
        <v>15504</v>
      </c>
      <c r="E137" s="809">
        <v>293</v>
      </c>
      <c r="F137" s="573">
        <v>0.2</v>
      </c>
      <c r="G137" s="1309">
        <v>1.3</v>
      </c>
      <c r="H137" s="573">
        <v>1.4000000000000001</v>
      </c>
      <c r="I137" s="573">
        <v>1.4000000000000001</v>
      </c>
    </row>
    <row r="138" spans="2:9">
      <c r="C138" s="29" t="s">
        <v>1269</v>
      </c>
      <c r="D138" s="809">
        <v>11863</v>
      </c>
      <c r="E138" s="809">
        <v>180</v>
      </c>
      <c r="F138" s="573">
        <v>0.2</v>
      </c>
      <c r="G138" s="1309">
        <v>1.2</v>
      </c>
      <c r="H138" s="573">
        <v>1.2</v>
      </c>
      <c r="I138" s="573">
        <v>1.2</v>
      </c>
    </row>
    <row r="139" spans="2:9">
      <c r="C139" s="29" t="s">
        <v>1270</v>
      </c>
      <c r="D139" s="809">
        <v>3641</v>
      </c>
      <c r="E139" s="809">
        <v>113</v>
      </c>
      <c r="F139" s="573">
        <v>0.2</v>
      </c>
      <c r="G139" s="1309">
        <v>2.1</v>
      </c>
      <c r="H139" s="573">
        <v>2.1</v>
      </c>
      <c r="I139" s="573">
        <v>2.1999999999999997</v>
      </c>
    </row>
    <row r="140" spans="2:9">
      <c r="C140" s="29" t="s">
        <v>1271</v>
      </c>
      <c r="D140" s="809">
        <v>8476</v>
      </c>
      <c r="E140" s="809">
        <v>625</v>
      </c>
      <c r="F140" s="573">
        <v>0.2</v>
      </c>
      <c r="G140" s="1309">
        <v>3.9</v>
      </c>
      <c r="H140" s="573">
        <v>3.9</v>
      </c>
      <c r="I140" s="573">
        <v>4.5</v>
      </c>
    </row>
    <row r="141" spans="2:9">
      <c r="C141" s="29" t="s">
        <v>1272</v>
      </c>
      <c r="D141" s="809">
        <v>5751</v>
      </c>
      <c r="E141" s="809">
        <v>322</v>
      </c>
      <c r="F141" s="573">
        <v>0.2</v>
      </c>
      <c r="G141" s="1309">
        <v>3.4000000000000004</v>
      </c>
      <c r="H141" s="573">
        <v>3.2</v>
      </c>
      <c r="I141" s="573">
        <v>3.4000000000000004</v>
      </c>
    </row>
    <row r="142" spans="2:9">
      <c r="C142" s="29" t="s">
        <v>1273</v>
      </c>
      <c r="D142" s="809">
        <v>2725</v>
      </c>
      <c r="E142" s="809">
        <v>303</v>
      </c>
      <c r="F142" s="573">
        <v>0.2</v>
      </c>
      <c r="G142" s="1309">
        <v>6.8000000000000007</v>
      </c>
      <c r="H142" s="573">
        <v>6.6000000000000005</v>
      </c>
      <c r="I142" s="573">
        <v>6.5</v>
      </c>
    </row>
    <row r="143" spans="2:9">
      <c r="C143" s="29" t="s">
        <v>1274</v>
      </c>
      <c r="D143" s="809">
        <v>1448</v>
      </c>
      <c r="E143" s="809">
        <v>336</v>
      </c>
      <c r="F143" s="573">
        <v>0.2</v>
      </c>
      <c r="G143" s="1309">
        <v>16.600000000000001</v>
      </c>
      <c r="H143" s="573">
        <v>17.7</v>
      </c>
      <c r="I143" s="573">
        <v>15.8</v>
      </c>
    </row>
    <row r="144" spans="2:9">
      <c r="C144" s="29" t="s">
        <v>1275</v>
      </c>
      <c r="D144" s="809">
        <v>1088</v>
      </c>
      <c r="E144" s="809">
        <v>231</v>
      </c>
      <c r="F144" s="573">
        <v>0.2</v>
      </c>
      <c r="G144" s="1309">
        <v>13.5</v>
      </c>
      <c r="H144" s="573">
        <v>13.700000000000001</v>
      </c>
      <c r="I144" s="573">
        <v>10.9</v>
      </c>
    </row>
    <row r="145" spans="2:9">
      <c r="C145" s="29" t="s">
        <v>1276</v>
      </c>
      <c r="D145" s="809">
        <v>218</v>
      </c>
      <c r="E145" s="809">
        <v>47</v>
      </c>
      <c r="F145" s="573">
        <v>0.2</v>
      </c>
      <c r="G145" s="1309">
        <v>23.400000000000002</v>
      </c>
      <c r="H145" s="573">
        <v>23.400000000000002</v>
      </c>
      <c r="I145" s="573">
        <v>22.7</v>
      </c>
    </row>
    <row r="146" spans="2:9">
      <c r="C146" s="29" t="s">
        <v>1277</v>
      </c>
      <c r="D146" s="810">
        <v>142</v>
      </c>
      <c r="E146" s="809">
        <v>58</v>
      </c>
      <c r="F146" s="573">
        <v>0.2</v>
      </c>
      <c r="G146" s="1309">
        <v>35.099999999999994</v>
      </c>
      <c r="H146" s="573">
        <v>37.200000000000003</v>
      </c>
      <c r="I146" s="573">
        <v>33.4</v>
      </c>
    </row>
    <row r="147" spans="2:9">
      <c r="B147" s="1660"/>
      <c r="C147" s="1660" t="s">
        <v>1278</v>
      </c>
      <c r="D147" s="1661">
        <v>1647</v>
      </c>
      <c r="E147" s="1661">
        <v>1543</v>
      </c>
      <c r="F147" s="1662">
        <v>0.2</v>
      </c>
      <c r="G147" s="2029">
        <v>100</v>
      </c>
      <c r="H147" s="1662">
        <v>100</v>
      </c>
      <c r="I147" s="1662">
        <v>90.3</v>
      </c>
    </row>
    <row r="148" spans="2:9">
      <c r="B148" s="29" t="s">
        <v>1279</v>
      </c>
      <c r="C148" s="29" t="s">
        <v>1128</v>
      </c>
      <c r="D148" s="809">
        <v>4</v>
      </c>
      <c r="E148" s="809"/>
      <c r="G148" s="1309">
        <v>0.1</v>
      </c>
      <c r="H148" s="573">
        <v>0.1</v>
      </c>
      <c r="I148" s="573"/>
    </row>
    <row r="149" spans="2:9">
      <c r="C149" s="29" t="s">
        <v>1266</v>
      </c>
      <c r="D149" s="809">
        <v>2</v>
      </c>
      <c r="E149" s="809"/>
      <c r="G149" s="1309">
        <v>0.1</v>
      </c>
      <c r="H149" s="573">
        <v>0.1</v>
      </c>
      <c r="I149" s="573"/>
    </row>
    <row r="150" spans="2:9">
      <c r="C150" s="29" t="s">
        <v>1267</v>
      </c>
      <c r="D150" s="809">
        <v>2</v>
      </c>
      <c r="E150" s="809"/>
      <c r="G150" s="1309">
        <v>0.1</v>
      </c>
      <c r="H150" s="573">
        <v>0.1</v>
      </c>
      <c r="I150" s="573"/>
    </row>
    <row r="151" spans="2:9">
      <c r="C151" s="29" t="s">
        <v>1131</v>
      </c>
      <c r="D151" s="809">
        <v>3</v>
      </c>
      <c r="E151" s="809"/>
      <c r="G151" s="1309">
        <v>0.2</v>
      </c>
      <c r="H151" s="573">
        <v>0.2</v>
      </c>
      <c r="I151" s="573"/>
    </row>
    <row r="152" spans="2:9">
      <c r="C152" s="29" t="s">
        <v>1132</v>
      </c>
      <c r="D152" s="809">
        <v>25</v>
      </c>
      <c r="E152" s="809"/>
      <c r="F152" s="573"/>
      <c r="G152" s="1309">
        <v>0.4</v>
      </c>
      <c r="H152" s="573">
        <v>0.3</v>
      </c>
      <c r="I152" s="573">
        <v>0.8</v>
      </c>
    </row>
    <row r="153" spans="2:9">
      <c r="C153" s="29" t="s">
        <v>1133</v>
      </c>
      <c r="D153" s="809">
        <v>29</v>
      </c>
      <c r="E153" s="809"/>
      <c r="F153" s="573"/>
      <c r="G153" s="1309">
        <v>0.6</v>
      </c>
      <c r="H153" s="573">
        <v>0.6</v>
      </c>
      <c r="I153" s="573">
        <v>0</v>
      </c>
    </row>
    <row r="154" spans="2:9">
      <c r="C154" s="29" t="s">
        <v>1268</v>
      </c>
      <c r="D154" s="809">
        <v>60</v>
      </c>
      <c r="E154" s="809">
        <v>1</v>
      </c>
      <c r="F154" s="573">
        <v>1.7000000000000002</v>
      </c>
      <c r="G154" s="1309">
        <v>1.3</v>
      </c>
      <c r="H154" s="573">
        <v>0.8</v>
      </c>
      <c r="I154" s="573">
        <v>0.4</v>
      </c>
    </row>
    <row r="155" spans="2:9">
      <c r="C155" s="29" t="s">
        <v>1269</v>
      </c>
      <c r="D155" s="809">
        <v>52</v>
      </c>
      <c r="E155" s="809">
        <v>1</v>
      </c>
      <c r="F155" s="573">
        <v>1.9</v>
      </c>
      <c r="G155" s="1309">
        <v>1.2</v>
      </c>
      <c r="H155" s="573">
        <v>0.8</v>
      </c>
      <c r="I155" s="573">
        <v>0.6</v>
      </c>
    </row>
    <row r="156" spans="2:9">
      <c r="C156" s="29" t="s">
        <v>1270</v>
      </c>
      <c r="D156" s="809">
        <v>8</v>
      </c>
      <c r="E156" s="809"/>
      <c r="F156" s="573"/>
      <c r="G156" s="1309">
        <v>1.9</v>
      </c>
      <c r="H156" s="573">
        <v>2.1</v>
      </c>
      <c r="I156" s="573">
        <v>0</v>
      </c>
    </row>
    <row r="157" spans="2:9">
      <c r="C157" s="29" t="s">
        <v>1271</v>
      </c>
      <c r="D157" s="809">
        <v>18</v>
      </c>
      <c r="E157" s="809"/>
      <c r="F157" s="573"/>
      <c r="G157" s="1309">
        <v>2.8000000000000003</v>
      </c>
      <c r="H157" s="573">
        <v>3.3000000000000003</v>
      </c>
      <c r="I157" s="573">
        <v>2.2999999999999998</v>
      </c>
    </row>
    <row r="158" spans="2:9">
      <c r="C158" s="29" t="s">
        <v>1272</v>
      </c>
      <c r="D158" s="809">
        <v>16</v>
      </c>
      <c r="E158" s="809"/>
      <c r="F158" s="573"/>
      <c r="G158" s="1309">
        <v>2.8000000000000003</v>
      </c>
      <c r="H158" s="573">
        <v>3.3000000000000003</v>
      </c>
      <c r="I158" s="573">
        <v>1.0999999999999999</v>
      </c>
    </row>
    <row r="159" spans="2:9">
      <c r="C159" s="29" t="s">
        <v>1273</v>
      </c>
      <c r="D159" s="809">
        <v>2</v>
      </c>
      <c r="E159" s="809"/>
      <c r="F159" s="573"/>
      <c r="G159" s="1309">
        <v>7.1</v>
      </c>
      <c r="H159" s="573">
        <v>7.1</v>
      </c>
      <c r="I159" s="573">
        <v>5.3</v>
      </c>
    </row>
    <row r="160" spans="2:9">
      <c r="C160" s="29" t="s">
        <v>1274</v>
      </c>
      <c r="D160" s="809">
        <v>1</v>
      </c>
      <c r="E160" s="809"/>
      <c r="F160" s="573"/>
      <c r="G160" s="1309">
        <v>19.2</v>
      </c>
      <c r="H160" s="573">
        <v>13.900000000000002</v>
      </c>
      <c r="I160" s="573">
        <v>38.5</v>
      </c>
    </row>
    <row r="161" spans="2:9">
      <c r="C161" s="29" t="s">
        <v>1275</v>
      </c>
      <c r="D161" s="809">
        <v>1</v>
      </c>
      <c r="E161" s="809"/>
      <c r="F161" s="573"/>
      <c r="G161" s="1309">
        <v>19.2</v>
      </c>
      <c r="H161" s="573">
        <v>13.900000000000002</v>
      </c>
      <c r="I161" s="573">
        <v>33.300000000000004</v>
      </c>
    </row>
    <row r="162" spans="2:9">
      <c r="C162" s="29" t="s">
        <v>1276</v>
      </c>
      <c r="D162" s="809"/>
      <c r="E162" s="809"/>
      <c r="F162" s="573"/>
      <c r="G162" s="1309">
        <v>0</v>
      </c>
      <c r="H162" s="573"/>
      <c r="I162" s="573">
        <v>50</v>
      </c>
    </row>
    <row r="163" spans="2:9">
      <c r="C163" s="29" t="s">
        <v>1277</v>
      </c>
      <c r="D163" s="810"/>
      <c r="E163" s="809"/>
      <c r="F163" s="573"/>
      <c r="G163" s="1309">
        <v>0</v>
      </c>
      <c r="H163" s="573"/>
      <c r="I163" s="573"/>
    </row>
    <row r="164" spans="2:9">
      <c r="B164" s="1660"/>
      <c r="C164" s="1660" t="s">
        <v>1278</v>
      </c>
      <c r="D164" s="1661">
        <v>8</v>
      </c>
      <c r="E164" s="1661">
        <v>8</v>
      </c>
      <c r="F164" s="1662">
        <v>100</v>
      </c>
      <c r="G164" s="2029">
        <v>100</v>
      </c>
      <c r="H164" s="1662">
        <v>100</v>
      </c>
      <c r="I164" s="1662">
        <v>100</v>
      </c>
    </row>
    <row r="165" spans="2:9">
      <c r="B165" s="29" t="s">
        <v>1280</v>
      </c>
      <c r="C165" s="29" t="s">
        <v>1128</v>
      </c>
      <c r="D165" s="809">
        <v>1624</v>
      </c>
      <c r="E165" s="809">
        <v>5</v>
      </c>
      <c r="F165" s="573">
        <v>0.3</v>
      </c>
      <c r="G165" s="1309">
        <v>0.1</v>
      </c>
      <c r="H165" s="573">
        <v>0.1</v>
      </c>
      <c r="I165" s="573">
        <v>0.2</v>
      </c>
    </row>
    <row r="166" spans="2:9">
      <c r="C166" s="29" t="s">
        <v>1266</v>
      </c>
      <c r="D166" s="809">
        <v>254</v>
      </c>
      <c r="E166" s="809">
        <v>3</v>
      </c>
      <c r="F166" s="573">
        <v>1.2</v>
      </c>
      <c r="G166" s="1309">
        <v>0.1</v>
      </c>
      <c r="H166" s="573">
        <v>0.1</v>
      </c>
      <c r="I166" s="573">
        <v>0.3</v>
      </c>
    </row>
    <row r="167" spans="2:9">
      <c r="C167" s="29" t="s">
        <v>1267</v>
      </c>
      <c r="D167" s="809">
        <v>1370</v>
      </c>
      <c r="E167" s="809">
        <v>2</v>
      </c>
      <c r="F167" s="573">
        <v>0.1</v>
      </c>
      <c r="G167" s="1309">
        <v>0.1</v>
      </c>
      <c r="H167" s="573">
        <v>0.1</v>
      </c>
      <c r="I167" s="573">
        <v>0.1</v>
      </c>
    </row>
    <row r="168" spans="2:9">
      <c r="C168" s="29" t="s">
        <v>1131</v>
      </c>
      <c r="D168" s="809">
        <v>945</v>
      </c>
      <c r="E168" s="809">
        <v>2</v>
      </c>
      <c r="F168" s="573">
        <v>0.2</v>
      </c>
      <c r="G168" s="1309">
        <v>0.2</v>
      </c>
      <c r="H168" s="573">
        <v>0.2</v>
      </c>
      <c r="I168" s="573">
        <v>0.3</v>
      </c>
    </row>
    <row r="169" spans="2:9">
      <c r="C169" s="29" t="s">
        <v>1132</v>
      </c>
      <c r="D169" s="809">
        <v>2200</v>
      </c>
      <c r="E169" s="809">
        <v>21</v>
      </c>
      <c r="F169" s="573">
        <v>1</v>
      </c>
      <c r="G169" s="1309">
        <v>0.4</v>
      </c>
      <c r="H169" s="573">
        <v>0.4</v>
      </c>
      <c r="I169" s="573">
        <v>0.3</v>
      </c>
    </row>
    <row r="170" spans="2:9">
      <c r="C170" s="29" t="s">
        <v>1133</v>
      </c>
      <c r="D170" s="809">
        <v>1453</v>
      </c>
      <c r="E170" s="809">
        <v>21</v>
      </c>
      <c r="F170" s="573">
        <v>1.4000000000000001</v>
      </c>
      <c r="G170" s="1309">
        <v>0.6</v>
      </c>
      <c r="H170" s="573">
        <v>0.6</v>
      </c>
      <c r="I170" s="573">
        <v>0.5</v>
      </c>
    </row>
    <row r="171" spans="2:9">
      <c r="C171" s="29" t="s">
        <v>1268</v>
      </c>
      <c r="D171" s="809">
        <v>4583</v>
      </c>
      <c r="E171" s="809">
        <v>161</v>
      </c>
      <c r="F171" s="573">
        <v>3.5000000000000004</v>
      </c>
      <c r="G171" s="1309">
        <v>1.3</v>
      </c>
      <c r="H171" s="573">
        <v>1.3</v>
      </c>
      <c r="I171" s="573">
        <v>1.2</v>
      </c>
    </row>
    <row r="172" spans="2:9">
      <c r="C172" s="29" t="s">
        <v>1269</v>
      </c>
      <c r="D172" s="809">
        <v>3403</v>
      </c>
      <c r="E172" s="809">
        <v>115</v>
      </c>
      <c r="F172" s="573">
        <v>3.4000000000000004</v>
      </c>
      <c r="G172" s="1309">
        <v>1.0999999999999999</v>
      </c>
      <c r="H172" s="573">
        <v>1.0999999999999999</v>
      </c>
      <c r="I172" s="573">
        <v>1.0999999999999999</v>
      </c>
    </row>
    <row r="173" spans="2:9">
      <c r="C173" s="29" t="s">
        <v>1270</v>
      </c>
      <c r="D173" s="809">
        <v>1180</v>
      </c>
      <c r="E173" s="809">
        <v>46</v>
      </c>
      <c r="F173" s="573">
        <v>3.9</v>
      </c>
      <c r="G173" s="1309">
        <v>2</v>
      </c>
      <c r="H173" s="573">
        <v>2.1</v>
      </c>
      <c r="I173" s="573">
        <v>1.6</v>
      </c>
    </row>
    <row r="174" spans="2:9">
      <c r="C174" s="29" t="s">
        <v>1271</v>
      </c>
      <c r="D174" s="809">
        <v>3306</v>
      </c>
      <c r="E174" s="809">
        <v>291</v>
      </c>
      <c r="F174" s="573">
        <v>8.7999999999999989</v>
      </c>
      <c r="G174" s="1309">
        <v>4.3</v>
      </c>
      <c r="H174" s="573">
        <v>4.5</v>
      </c>
      <c r="I174" s="573">
        <v>3.4000000000000004</v>
      </c>
    </row>
    <row r="175" spans="2:9">
      <c r="C175" s="29" t="s">
        <v>1272</v>
      </c>
      <c r="D175" s="809">
        <v>2104</v>
      </c>
      <c r="E175" s="809">
        <v>147</v>
      </c>
      <c r="F175" s="573">
        <v>7.0000000000000009</v>
      </c>
      <c r="G175" s="1309">
        <v>3.4000000000000004</v>
      </c>
      <c r="H175" s="573">
        <v>3.5000000000000004</v>
      </c>
      <c r="I175" s="573">
        <v>3</v>
      </c>
    </row>
    <row r="176" spans="2:9">
      <c r="C176" s="29" t="s">
        <v>1273</v>
      </c>
      <c r="D176" s="809">
        <v>1202</v>
      </c>
      <c r="E176" s="809">
        <v>144</v>
      </c>
      <c r="F176" s="573">
        <v>12</v>
      </c>
      <c r="G176" s="1309">
        <v>7.0000000000000009</v>
      </c>
      <c r="H176" s="573">
        <v>6.7</v>
      </c>
      <c r="I176" s="573">
        <v>4.1000000000000005</v>
      </c>
    </row>
    <row r="177" spans="2:9">
      <c r="C177" s="29" t="s">
        <v>1274</v>
      </c>
      <c r="D177" s="809">
        <v>685</v>
      </c>
      <c r="E177" s="809">
        <v>97</v>
      </c>
      <c r="F177" s="573">
        <v>14.2</v>
      </c>
      <c r="G177" s="1309">
        <v>13.600000000000001</v>
      </c>
      <c r="H177" s="573">
        <v>14.299999999999999</v>
      </c>
      <c r="I177" s="573">
        <v>8.7999999999999989</v>
      </c>
    </row>
    <row r="178" spans="2:9">
      <c r="C178" s="29" t="s">
        <v>1275</v>
      </c>
      <c r="D178" s="809">
        <v>501</v>
      </c>
      <c r="E178" s="809">
        <v>60</v>
      </c>
      <c r="F178" s="573">
        <v>12</v>
      </c>
      <c r="G178" s="1309">
        <v>13.4</v>
      </c>
      <c r="H178" s="573">
        <v>11.899999999999999</v>
      </c>
      <c r="I178" s="573">
        <v>8.5</v>
      </c>
    </row>
    <row r="179" spans="2:9">
      <c r="C179" s="29" t="s">
        <v>1276</v>
      </c>
      <c r="D179" s="809">
        <v>172</v>
      </c>
      <c r="E179" s="809">
        <v>34</v>
      </c>
      <c r="F179" s="573">
        <v>19.8</v>
      </c>
      <c r="G179" s="1309">
        <v>21.5</v>
      </c>
      <c r="H179" s="573">
        <v>21</v>
      </c>
      <c r="I179" s="573">
        <v>8.2000000000000011</v>
      </c>
    </row>
    <row r="180" spans="2:9">
      <c r="C180" s="29" t="s">
        <v>1277</v>
      </c>
      <c r="D180" s="810">
        <v>12</v>
      </c>
      <c r="E180" s="809">
        <v>3</v>
      </c>
      <c r="F180" s="573">
        <v>25</v>
      </c>
      <c r="G180" s="1309">
        <v>32.1</v>
      </c>
      <c r="H180" s="573">
        <v>31.3</v>
      </c>
      <c r="I180" s="573">
        <v>12.6</v>
      </c>
    </row>
    <row r="181" spans="2:9">
      <c r="B181" s="1660"/>
      <c r="C181" s="1660" t="s">
        <v>1278</v>
      </c>
      <c r="D181" s="1661">
        <v>885</v>
      </c>
      <c r="E181" s="1661">
        <v>831</v>
      </c>
      <c r="F181" s="1662">
        <v>93.899999999999991</v>
      </c>
      <c r="G181" s="2029">
        <v>100</v>
      </c>
      <c r="H181" s="1662">
        <v>100</v>
      </c>
      <c r="I181" s="1662">
        <v>88.9</v>
      </c>
    </row>
    <row r="182" spans="2:9">
      <c r="B182" s="29" t="s">
        <v>1281</v>
      </c>
      <c r="C182" s="29" t="s">
        <v>1128</v>
      </c>
      <c r="D182" s="809"/>
      <c r="E182" s="809"/>
      <c r="G182" s="1309"/>
      <c r="I182" s="573"/>
    </row>
    <row r="183" spans="2:9">
      <c r="C183" s="29" t="s">
        <v>1266</v>
      </c>
      <c r="D183" s="809"/>
      <c r="E183" s="809"/>
      <c r="G183" s="1309"/>
      <c r="I183" s="573"/>
    </row>
    <row r="184" spans="2:9">
      <c r="C184" s="29" t="s">
        <v>1267</v>
      </c>
      <c r="D184" s="809"/>
      <c r="E184" s="809"/>
      <c r="G184" s="1309"/>
      <c r="H184" s="573"/>
      <c r="I184" s="573"/>
    </row>
    <row r="185" spans="2:9">
      <c r="C185" s="29" t="s">
        <v>1131</v>
      </c>
      <c r="D185" s="809">
        <v>39966</v>
      </c>
      <c r="E185" s="809">
        <v>85</v>
      </c>
      <c r="F185" s="573">
        <v>0.2</v>
      </c>
      <c r="G185" s="1309">
        <v>0.2</v>
      </c>
      <c r="H185" s="573">
        <v>0.2</v>
      </c>
      <c r="I185" s="573"/>
    </row>
    <row r="186" spans="2:9">
      <c r="C186" s="29" t="s">
        <v>1132</v>
      </c>
      <c r="D186" s="809">
        <v>145309</v>
      </c>
      <c r="E186" s="809">
        <v>457</v>
      </c>
      <c r="F186" s="573">
        <v>0.3</v>
      </c>
      <c r="G186" s="1309">
        <v>0.3</v>
      </c>
      <c r="H186" s="573">
        <v>0.3</v>
      </c>
      <c r="I186" s="573"/>
    </row>
    <row r="187" spans="2:9">
      <c r="C187" s="29" t="s">
        <v>1133</v>
      </c>
      <c r="D187" s="809">
        <v>112251</v>
      </c>
      <c r="E187" s="809">
        <v>583</v>
      </c>
      <c r="F187" s="573">
        <v>0.5</v>
      </c>
      <c r="G187" s="1309">
        <v>0.6</v>
      </c>
      <c r="H187" s="573">
        <v>0.6</v>
      </c>
      <c r="I187" s="573">
        <v>0.1</v>
      </c>
    </row>
    <row r="188" spans="2:9">
      <c r="C188" s="29" t="s">
        <v>1268</v>
      </c>
      <c r="D188" s="809">
        <v>96986</v>
      </c>
      <c r="E188" s="809">
        <v>1355</v>
      </c>
      <c r="F188" s="573">
        <v>1.4000000000000001</v>
      </c>
      <c r="G188" s="1309">
        <v>1.3</v>
      </c>
      <c r="H188" s="573">
        <v>1.3</v>
      </c>
      <c r="I188" s="573">
        <v>0.4</v>
      </c>
    </row>
    <row r="189" spans="2:9">
      <c r="C189" s="29" t="s">
        <v>1269</v>
      </c>
      <c r="D189" s="809">
        <v>90690</v>
      </c>
      <c r="E189" s="809">
        <v>1265</v>
      </c>
      <c r="F189" s="573">
        <v>1.4000000000000001</v>
      </c>
      <c r="G189" s="1309">
        <v>1.3</v>
      </c>
      <c r="H189" s="573">
        <v>1.3</v>
      </c>
      <c r="I189" s="573">
        <v>0.4</v>
      </c>
    </row>
    <row r="190" spans="2:9">
      <c r="C190" s="29" t="s">
        <v>1270</v>
      </c>
      <c r="D190" s="809">
        <v>6296</v>
      </c>
      <c r="E190" s="809">
        <v>90</v>
      </c>
      <c r="F190" s="573">
        <v>1.4000000000000001</v>
      </c>
      <c r="G190" s="1309">
        <v>2.1</v>
      </c>
      <c r="H190" s="573">
        <v>2.1</v>
      </c>
      <c r="I190" s="573">
        <v>0.3</v>
      </c>
    </row>
    <row r="191" spans="2:9">
      <c r="C191" s="29" t="s">
        <v>1271</v>
      </c>
      <c r="D191" s="809">
        <v>24694</v>
      </c>
      <c r="E191" s="809">
        <v>1088</v>
      </c>
      <c r="F191" s="573">
        <v>4.3999999999999995</v>
      </c>
      <c r="G191" s="1309">
        <v>3.3000000000000003</v>
      </c>
      <c r="H191" s="573">
        <v>3.4000000000000004</v>
      </c>
      <c r="I191" s="573">
        <v>1.7000000000000002</v>
      </c>
    </row>
    <row r="192" spans="2:9">
      <c r="C192" s="29" t="s">
        <v>1272</v>
      </c>
      <c r="D192" s="809">
        <v>22022</v>
      </c>
      <c r="E192" s="809">
        <v>940</v>
      </c>
      <c r="F192" s="573">
        <v>4.3</v>
      </c>
      <c r="G192" s="1309">
        <v>2.9000000000000004</v>
      </c>
      <c r="H192" s="573">
        <v>3</v>
      </c>
      <c r="I192" s="573">
        <v>1.6</v>
      </c>
    </row>
    <row r="193" spans="2:9">
      <c r="C193" s="29" t="s">
        <v>1273</v>
      </c>
      <c r="D193" s="809">
        <v>2672</v>
      </c>
      <c r="E193" s="809">
        <v>148</v>
      </c>
      <c r="F193" s="573">
        <v>5.5</v>
      </c>
      <c r="G193" s="1309">
        <v>6.6000000000000005</v>
      </c>
      <c r="H193" s="573">
        <v>6.7</v>
      </c>
      <c r="I193" s="573">
        <v>2.9000000000000004</v>
      </c>
    </row>
    <row r="194" spans="2:9">
      <c r="C194" s="29" t="s">
        <v>1274</v>
      </c>
      <c r="D194" s="809">
        <v>976</v>
      </c>
      <c r="E194" s="809">
        <v>80</v>
      </c>
      <c r="F194" s="573">
        <v>8.2000000000000011</v>
      </c>
      <c r="G194" s="1309">
        <v>14.000000000000002</v>
      </c>
      <c r="H194" s="573">
        <v>13.8</v>
      </c>
      <c r="I194" s="573">
        <v>4</v>
      </c>
    </row>
    <row r="195" spans="2:9">
      <c r="C195" s="29" t="s">
        <v>1275</v>
      </c>
      <c r="D195" s="809">
        <v>919</v>
      </c>
      <c r="E195" s="809">
        <v>63</v>
      </c>
      <c r="F195" s="573">
        <v>6.9</v>
      </c>
      <c r="G195" s="1309">
        <v>12.8</v>
      </c>
      <c r="H195" s="573">
        <v>13.100000000000001</v>
      </c>
      <c r="I195" s="573">
        <v>2.9000000000000004</v>
      </c>
    </row>
    <row r="196" spans="2:9">
      <c r="C196" s="29" t="s">
        <v>1276</v>
      </c>
      <c r="D196" s="809">
        <v>48</v>
      </c>
      <c r="E196" s="809">
        <v>14</v>
      </c>
      <c r="F196" s="573">
        <v>29.2</v>
      </c>
      <c r="G196" s="1309">
        <v>23.599999999999998</v>
      </c>
      <c r="H196" s="573">
        <v>22.5</v>
      </c>
      <c r="I196" s="573">
        <v>2.9000000000000004</v>
      </c>
    </row>
    <row r="197" spans="2:9">
      <c r="C197" s="29" t="s">
        <v>1277</v>
      </c>
      <c r="D197" s="810">
        <v>9</v>
      </c>
      <c r="E197" s="809">
        <v>3</v>
      </c>
      <c r="F197" s="573">
        <v>33.300000000000004</v>
      </c>
      <c r="G197" s="1309">
        <v>37.9</v>
      </c>
      <c r="H197" s="573">
        <v>35.299999999999997</v>
      </c>
      <c r="I197" s="573">
        <v>34</v>
      </c>
    </row>
    <row r="198" spans="2:9">
      <c r="B198" s="1660"/>
      <c r="C198" s="1660" t="s">
        <v>1278</v>
      </c>
      <c r="D198" s="1661">
        <v>1370</v>
      </c>
      <c r="E198" s="1661">
        <v>1334</v>
      </c>
      <c r="F198" s="1662">
        <v>97.399999999999991</v>
      </c>
      <c r="G198" s="2029">
        <v>100</v>
      </c>
      <c r="H198" s="1662">
        <v>100</v>
      </c>
      <c r="I198" s="1662">
        <v>90.600000000000009</v>
      </c>
    </row>
    <row r="199" spans="2:9">
      <c r="B199" s="29" t="s">
        <v>1282</v>
      </c>
      <c r="C199" s="29" t="s">
        <v>1128</v>
      </c>
      <c r="D199" s="809">
        <v>17994</v>
      </c>
      <c r="E199" s="809">
        <v>67</v>
      </c>
      <c r="F199" s="573">
        <v>0.4</v>
      </c>
      <c r="G199" s="1309">
        <v>0.1</v>
      </c>
      <c r="H199" s="573">
        <v>0.1</v>
      </c>
      <c r="I199" s="573">
        <v>0.1</v>
      </c>
    </row>
    <row r="200" spans="2:9">
      <c r="C200" s="29" t="s">
        <v>1266</v>
      </c>
      <c r="D200" s="809"/>
      <c r="E200" s="809"/>
      <c r="F200" s="573"/>
      <c r="G200" s="1309">
        <v>0</v>
      </c>
      <c r="I200" s="573"/>
    </row>
    <row r="201" spans="2:9">
      <c r="C201" s="29" t="s">
        <v>1267</v>
      </c>
      <c r="D201" s="809">
        <v>17994</v>
      </c>
      <c r="E201" s="809">
        <v>67</v>
      </c>
      <c r="F201" s="573">
        <v>0.4</v>
      </c>
      <c r="G201" s="1309">
        <v>0.1</v>
      </c>
      <c r="H201" s="573">
        <v>0.1</v>
      </c>
      <c r="I201" s="573">
        <v>0.1</v>
      </c>
    </row>
    <row r="202" spans="2:9">
      <c r="C202" s="29" t="s">
        <v>1131</v>
      </c>
      <c r="D202" s="809">
        <v>1000193</v>
      </c>
      <c r="E202" s="809">
        <v>1822</v>
      </c>
      <c r="F202" s="573">
        <v>0.2</v>
      </c>
      <c r="G202" s="1309">
        <v>0.2</v>
      </c>
      <c r="H202" s="573">
        <v>0.2</v>
      </c>
      <c r="I202" s="573">
        <v>0.2</v>
      </c>
    </row>
    <row r="203" spans="2:9">
      <c r="C203" s="29" t="s">
        <v>1132</v>
      </c>
      <c r="D203" s="809">
        <v>85357</v>
      </c>
      <c r="E203" s="809">
        <v>860</v>
      </c>
      <c r="F203" s="573">
        <v>1</v>
      </c>
      <c r="G203" s="1309">
        <v>0.4</v>
      </c>
      <c r="H203" s="573">
        <v>0.4</v>
      </c>
      <c r="I203" s="573">
        <v>0.8</v>
      </c>
    </row>
    <row r="204" spans="2:9">
      <c r="C204" s="29" t="s">
        <v>1133</v>
      </c>
      <c r="D204" s="809">
        <v>35666</v>
      </c>
      <c r="E204" s="809">
        <v>560</v>
      </c>
      <c r="F204" s="573">
        <v>1.6</v>
      </c>
      <c r="G204" s="1309">
        <v>0.6</v>
      </c>
      <c r="H204" s="573">
        <v>0.6</v>
      </c>
      <c r="I204" s="573">
        <v>1.4000000000000001</v>
      </c>
    </row>
    <row r="205" spans="2:9">
      <c r="C205" s="29" t="s">
        <v>1268</v>
      </c>
      <c r="D205" s="809">
        <v>63405</v>
      </c>
      <c r="E205" s="809">
        <v>1406</v>
      </c>
      <c r="F205" s="573">
        <v>2.1999999999999997</v>
      </c>
      <c r="G205" s="1309">
        <v>1.4000000000000001</v>
      </c>
      <c r="H205" s="573">
        <v>1.3</v>
      </c>
      <c r="I205" s="573">
        <v>2.6</v>
      </c>
    </row>
    <row r="206" spans="2:9">
      <c r="C206" s="29" t="s">
        <v>1269</v>
      </c>
      <c r="D206" s="809">
        <v>55383</v>
      </c>
      <c r="E206" s="809">
        <v>1255</v>
      </c>
      <c r="F206" s="573">
        <v>2.2999999999999998</v>
      </c>
      <c r="G206" s="1309">
        <v>1.2</v>
      </c>
      <c r="H206" s="573">
        <v>1.2</v>
      </c>
      <c r="I206" s="573">
        <v>2.6</v>
      </c>
    </row>
    <row r="207" spans="2:9">
      <c r="C207" s="29" t="s">
        <v>1270</v>
      </c>
      <c r="D207" s="809">
        <v>8022</v>
      </c>
      <c r="E207" s="809">
        <v>151</v>
      </c>
      <c r="F207" s="573">
        <v>1.9</v>
      </c>
      <c r="G207" s="1309">
        <v>2.1</v>
      </c>
      <c r="H207" s="573">
        <v>2.1</v>
      </c>
      <c r="I207" s="573">
        <v>2.7</v>
      </c>
    </row>
    <row r="208" spans="2:9">
      <c r="C208" s="29" t="s">
        <v>1271</v>
      </c>
      <c r="D208" s="809">
        <v>61877</v>
      </c>
      <c r="E208" s="809">
        <v>3309</v>
      </c>
      <c r="F208" s="573">
        <v>5.3</v>
      </c>
      <c r="G208" s="1309">
        <v>4.5</v>
      </c>
      <c r="H208" s="573">
        <v>4.7</v>
      </c>
      <c r="I208" s="573">
        <v>5</v>
      </c>
    </row>
    <row r="209" spans="2:9">
      <c r="C209" s="29" t="s">
        <v>1272</v>
      </c>
      <c r="D209" s="809">
        <v>44534</v>
      </c>
      <c r="E209" s="809">
        <v>2304</v>
      </c>
      <c r="F209" s="573">
        <v>5.2</v>
      </c>
      <c r="G209" s="1309">
        <v>3.5000000000000004</v>
      </c>
      <c r="H209" s="573">
        <v>3.4000000000000004</v>
      </c>
      <c r="I209" s="573">
        <v>4.3</v>
      </c>
    </row>
    <row r="210" spans="2:9">
      <c r="C210" s="29" t="s">
        <v>1273</v>
      </c>
      <c r="D210" s="809">
        <v>17343</v>
      </c>
      <c r="E210" s="809">
        <v>1004.9999999999999</v>
      </c>
      <c r="F210" s="573">
        <v>5.8000000000000007</v>
      </c>
      <c r="G210" s="1309">
        <v>6.7</v>
      </c>
      <c r="H210" s="573">
        <v>7.0000000000000009</v>
      </c>
      <c r="I210" s="573">
        <v>7.7</v>
      </c>
    </row>
    <row r="211" spans="2:9">
      <c r="C211" s="29" t="s">
        <v>1274</v>
      </c>
      <c r="D211" s="809">
        <v>19645</v>
      </c>
      <c r="E211" s="809">
        <v>3585</v>
      </c>
      <c r="F211" s="573">
        <v>18.2</v>
      </c>
      <c r="G211" s="1309">
        <v>16.600000000000001</v>
      </c>
      <c r="H211" s="573">
        <v>18</v>
      </c>
      <c r="I211" s="573">
        <v>21.6</v>
      </c>
    </row>
    <row r="212" spans="2:9">
      <c r="C212" s="29" t="s">
        <v>1275</v>
      </c>
      <c r="D212" s="809">
        <v>16845</v>
      </c>
      <c r="E212" s="809">
        <v>3113</v>
      </c>
      <c r="F212" s="573">
        <v>18.5</v>
      </c>
      <c r="G212" s="1309">
        <v>15.2</v>
      </c>
      <c r="H212" s="573">
        <v>15.1</v>
      </c>
      <c r="I212" s="573">
        <v>20.599999999999998</v>
      </c>
    </row>
    <row r="213" spans="2:9">
      <c r="C213" s="29" t="s">
        <v>1276</v>
      </c>
      <c r="D213" s="809">
        <v>1655</v>
      </c>
      <c r="E213" s="809">
        <v>238</v>
      </c>
      <c r="F213" s="573">
        <v>14.399999999999999</v>
      </c>
      <c r="G213" s="1309">
        <v>23.599999999999998</v>
      </c>
      <c r="H213" s="573">
        <v>23.9</v>
      </c>
      <c r="I213" s="573">
        <v>18.3</v>
      </c>
    </row>
    <row r="214" spans="2:9">
      <c r="C214" s="29" t="s">
        <v>1277</v>
      </c>
      <c r="D214" s="810">
        <v>1145</v>
      </c>
      <c r="E214" s="809">
        <v>234</v>
      </c>
      <c r="F214" s="573">
        <v>20.399999999999999</v>
      </c>
      <c r="G214" s="1309">
        <v>35.4</v>
      </c>
      <c r="H214" s="573">
        <v>36.6</v>
      </c>
      <c r="I214" s="573">
        <v>51.300000000000004</v>
      </c>
    </row>
    <row r="215" spans="2:9">
      <c r="B215" s="1660"/>
      <c r="C215" s="1660" t="s">
        <v>1278</v>
      </c>
      <c r="D215" s="1661">
        <v>15938</v>
      </c>
      <c r="E215" s="1661">
        <v>15179</v>
      </c>
      <c r="F215" s="1662">
        <v>95.199999999999989</v>
      </c>
      <c r="G215" s="2029">
        <v>100</v>
      </c>
      <c r="H215" s="1662">
        <v>100</v>
      </c>
      <c r="I215" s="1662">
        <v>89.3</v>
      </c>
    </row>
    <row r="216" spans="2:9">
      <c r="C216" s="272"/>
      <c r="D216" s="809"/>
      <c r="E216" s="809"/>
      <c r="G216" s="3"/>
    </row>
    <row r="217" spans="2:9">
      <c r="B217" s="29" t="s">
        <v>1283</v>
      </c>
      <c r="C217" s="29" t="s">
        <v>1128</v>
      </c>
      <c r="D217" s="809">
        <v>19819</v>
      </c>
      <c r="E217" s="809">
        <v>72</v>
      </c>
      <c r="F217" s="573">
        <v>0.4</v>
      </c>
      <c r="G217" s="1309">
        <v>0.1</v>
      </c>
      <c r="H217" s="573">
        <v>0.1</v>
      </c>
      <c r="I217" s="573">
        <v>0.1</v>
      </c>
    </row>
    <row r="218" spans="2:9">
      <c r="C218" s="29" t="s">
        <v>1266</v>
      </c>
      <c r="D218" s="809">
        <v>388</v>
      </c>
      <c r="E218" s="809">
        <v>3</v>
      </c>
      <c r="F218" s="573">
        <v>0.8</v>
      </c>
      <c r="G218" s="1309">
        <v>0.1</v>
      </c>
      <c r="H218" s="573">
        <v>0.1</v>
      </c>
      <c r="I218" s="573">
        <v>0.1</v>
      </c>
    </row>
    <row r="219" spans="2:9">
      <c r="C219" s="29" t="s">
        <v>1267</v>
      </c>
      <c r="D219" s="809">
        <v>19431</v>
      </c>
      <c r="E219" s="809">
        <v>69</v>
      </c>
      <c r="F219" s="573">
        <v>0.4</v>
      </c>
      <c r="G219" s="1309">
        <v>0.1</v>
      </c>
      <c r="H219" s="573">
        <v>0.1</v>
      </c>
      <c r="I219" s="573">
        <v>0.1</v>
      </c>
    </row>
    <row r="220" spans="2:9">
      <c r="C220" s="29" t="s">
        <v>1131</v>
      </c>
      <c r="D220" s="809">
        <v>1041480</v>
      </c>
      <c r="E220" s="809">
        <v>1909</v>
      </c>
      <c r="F220" s="573">
        <v>0.2</v>
      </c>
      <c r="G220" s="1309">
        <v>0.2</v>
      </c>
      <c r="H220" s="573">
        <v>0.2</v>
      </c>
      <c r="I220" s="573">
        <v>0.2</v>
      </c>
    </row>
    <row r="221" spans="2:9">
      <c r="C221" s="29" t="s">
        <v>1132</v>
      </c>
      <c r="D221" s="809">
        <v>240187</v>
      </c>
      <c r="E221" s="809">
        <v>1353</v>
      </c>
      <c r="F221" s="573">
        <v>0.6</v>
      </c>
      <c r="G221" s="1309">
        <v>0.3</v>
      </c>
      <c r="H221" s="573">
        <v>0.3</v>
      </c>
      <c r="I221" s="573">
        <v>0.5</v>
      </c>
    </row>
    <row r="222" spans="2:9">
      <c r="C222" s="29" t="s">
        <v>1133</v>
      </c>
      <c r="D222" s="809">
        <v>157222</v>
      </c>
      <c r="E222" s="809">
        <v>1212</v>
      </c>
      <c r="F222" s="573">
        <v>0.8</v>
      </c>
      <c r="G222" s="1309">
        <v>0.6</v>
      </c>
      <c r="H222" s="573">
        <v>0.6</v>
      </c>
      <c r="I222" s="573">
        <v>0.6</v>
      </c>
    </row>
    <row r="223" spans="2:9">
      <c r="C223" s="29" t="s">
        <v>1268</v>
      </c>
      <c r="D223" s="809">
        <v>180538</v>
      </c>
      <c r="E223" s="809">
        <v>3216</v>
      </c>
      <c r="F223" s="573">
        <v>1.7999999999999998</v>
      </c>
      <c r="G223" s="1309">
        <v>1.3</v>
      </c>
      <c r="H223" s="573">
        <v>1.3</v>
      </c>
      <c r="I223" s="573">
        <v>1.7000000000000002</v>
      </c>
    </row>
    <row r="224" spans="2:9">
      <c r="C224" s="29" t="s">
        <v>1269</v>
      </c>
      <c r="D224" s="809">
        <v>161391</v>
      </c>
      <c r="E224" s="809">
        <v>2816</v>
      </c>
      <c r="F224" s="573">
        <v>1.7000000000000002</v>
      </c>
      <c r="G224" s="1309">
        <v>1.2</v>
      </c>
      <c r="H224" s="573">
        <v>1.2</v>
      </c>
      <c r="I224" s="573">
        <v>1.7000000000000002</v>
      </c>
    </row>
    <row r="225" spans="2:9">
      <c r="C225" s="29" t="s">
        <v>1270</v>
      </c>
      <c r="D225" s="809">
        <v>19147</v>
      </c>
      <c r="E225" s="809">
        <v>400</v>
      </c>
      <c r="F225" s="573">
        <v>2.1</v>
      </c>
      <c r="G225" s="1309">
        <v>2</v>
      </c>
      <c r="H225" s="573">
        <v>2.1</v>
      </c>
      <c r="I225" s="573">
        <v>1.7999999999999998</v>
      </c>
    </row>
    <row r="226" spans="2:9">
      <c r="C226" s="29" t="s">
        <v>1271</v>
      </c>
      <c r="D226" s="809">
        <v>98371</v>
      </c>
      <c r="E226" s="809">
        <v>5313</v>
      </c>
      <c r="F226" s="573">
        <v>5.4</v>
      </c>
      <c r="G226" s="1309">
        <v>3.9</v>
      </c>
      <c r="H226" s="573">
        <v>4</v>
      </c>
      <c r="I226" s="573">
        <v>4.3999999999999995</v>
      </c>
    </row>
    <row r="227" spans="2:9">
      <c r="C227" s="29" t="s">
        <v>1272</v>
      </c>
      <c r="D227" s="809">
        <v>74427</v>
      </c>
      <c r="E227" s="809">
        <v>3713</v>
      </c>
      <c r="F227" s="573">
        <v>5</v>
      </c>
      <c r="G227" s="1309">
        <v>3.2</v>
      </c>
      <c r="H227" s="573">
        <v>3.2</v>
      </c>
      <c r="I227" s="573">
        <v>3.8</v>
      </c>
    </row>
    <row r="228" spans="2:9">
      <c r="C228" s="29" t="s">
        <v>1273</v>
      </c>
      <c r="D228" s="809">
        <v>23944</v>
      </c>
      <c r="E228" s="809">
        <v>1600</v>
      </c>
      <c r="F228" s="573">
        <v>6.7</v>
      </c>
      <c r="G228" s="1309">
        <v>6.9</v>
      </c>
      <c r="H228" s="573">
        <v>6.7</v>
      </c>
      <c r="I228" s="573">
        <v>6.9</v>
      </c>
    </row>
    <row r="229" spans="2:9">
      <c r="C229" s="29" t="s">
        <v>1274</v>
      </c>
      <c r="D229" s="809">
        <v>22755</v>
      </c>
      <c r="E229" s="809">
        <v>4098</v>
      </c>
      <c r="F229" s="573">
        <v>18</v>
      </c>
      <c r="G229" s="1309">
        <v>14.2</v>
      </c>
      <c r="H229" s="573">
        <v>15</v>
      </c>
      <c r="I229" s="573">
        <v>20.399999999999999</v>
      </c>
    </row>
    <row r="230" spans="2:9">
      <c r="C230" s="29" t="s">
        <v>1275</v>
      </c>
      <c r="D230" s="809">
        <v>19354</v>
      </c>
      <c r="E230" s="809">
        <v>3467</v>
      </c>
      <c r="F230" s="573">
        <v>17.899999999999999</v>
      </c>
      <c r="G230" s="1309">
        <v>13.5</v>
      </c>
      <c r="H230" s="573">
        <v>12.6</v>
      </c>
      <c r="I230" s="573">
        <v>19.600000000000001</v>
      </c>
    </row>
    <row r="231" spans="2:9">
      <c r="C231" s="29" t="s">
        <v>1276</v>
      </c>
      <c r="D231" s="809">
        <v>2093</v>
      </c>
      <c r="E231" s="809">
        <v>333</v>
      </c>
      <c r="F231" s="573">
        <v>15.9</v>
      </c>
      <c r="G231" s="1309">
        <v>22.8</v>
      </c>
      <c r="H231" s="573">
        <v>21.4</v>
      </c>
      <c r="I231" s="573">
        <v>15.7</v>
      </c>
    </row>
    <row r="232" spans="2:9">
      <c r="C232" s="29" t="s">
        <v>1277</v>
      </c>
      <c r="D232" s="810">
        <v>1308</v>
      </c>
      <c r="E232" s="809">
        <v>298</v>
      </c>
      <c r="F232" s="573">
        <v>22.8</v>
      </c>
      <c r="G232" s="1309">
        <v>35.5</v>
      </c>
      <c r="H232" s="573">
        <v>36.700000000000003</v>
      </c>
      <c r="I232" s="573">
        <v>45.4</v>
      </c>
    </row>
    <row r="233" spans="2:9">
      <c r="B233" s="1660"/>
      <c r="C233" s="1660" t="s">
        <v>1278</v>
      </c>
      <c r="D233" s="1661">
        <v>19848</v>
      </c>
      <c r="E233" s="1661">
        <v>18895</v>
      </c>
      <c r="F233" s="1662">
        <v>95.199999999999989</v>
      </c>
      <c r="G233" s="2029">
        <v>100</v>
      </c>
      <c r="H233" s="1662">
        <v>100</v>
      </c>
      <c r="I233" s="1662">
        <v>89.4</v>
      </c>
    </row>
    <row r="234" spans="2:9">
      <c r="G234" s="3"/>
    </row>
    <row r="235" spans="2:9">
      <c r="G235" s="3"/>
    </row>
    <row r="236" spans="2:9">
      <c r="G236" s="3"/>
    </row>
    <row r="237" spans="2:9">
      <c r="G237" s="3"/>
    </row>
    <row r="238" spans="2:9">
      <c r="G238" s="3"/>
    </row>
    <row r="239" spans="2:9">
      <c r="G239" s="3"/>
    </row>
  </sheetData>
  <mergeCells count="3">
    <mergeCell ref="B3:H3"/>
    <mergeCell ref="D10:E10"/>
    <mergeCell ref="D127:E127"/>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scale="59" fitToHeight="0" orientation="landscape" verticalDpi="1200" r:id="rId1"/>
  <rowBreaks count="3" manualBreakCount="3">
    <brk id="66" max="8" man="1"/>
    <brk id="123" max="8" man="1"/>
    <brk id="181" max="8"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dimension ref="A1:M48"/>
  <sheetViews>
    <sheetView showGridLines="0" showRowColHeaders="0" zoomScaleNormal="100" workbookViewId="0"/>
  </sheetViews>
  <sheetFormatPr baseColWidth="10" defaultColWidth="11.42578125" defaultRowHeight="11.25"/>
  <cols>
    <col min="1" max="1" width="2.7109375" style="580" customWidth="1"/>
    <col min="2" max="2" width="4.85546875" style="583" customWidth="1"/>
    <col min="3" max="3" width="3.5703125" style="583" customWidth="1"/>
    <col min="4" max="4" width="35.42578125" style="580" customWidth="1"/>
    <col min="5" max="10" width="14.42578125" style="580" customWidth="1"/>
    <col min="11" max="16384" width="11.42578125" style="580"/>
  </cols>
  <sheetData>
    <row r="1" spans="2:13" s="581" customFormat="1" ht="11.25" customHeight="1">
      <c r="B1" s="7"/>
      <c r="C1" s="7"/>
      <c r="D1" s="7"/>
      <c r="E1" s="7"/>
      <c r="F1" s="8"/>
      <c r="G1" s="8"/>
      <c r="H1" s="8"/>
      <c r="I1" s="9"/>
      <c r="J1" s="9"/>
      <c r="K1" s="9"/>
      <c r="L1" s="10"/>
      <c r="M1" s="10"/>
    </row>
    <row r="2" spans="2:13" s="581" customFormat="1" ht="5.25" customHeight="1">
      <c r="B2" s="7"/>
      <c r="C2" s="7"/>
      <c r="D2" s="7"/>
      <c r="E2" s="7"/>
      <c r="F2" s="8"/>
      <c r="G2" s="8"/>
      <c r="H2" s="8"/>
      <c r="I2" s="9"/>
      <c r="J2" s="9"/>
      <c r="K2" s="10"/>
      <c r="L2" s="10"/>
      <c r="M2" s="10"/>
    </row>
    <row r="3" spans="2:13" s="582" customFormat="1" ht="12.75" customHeight="1">
      <c r="B3" s="2146" t="s">
        <v>309</v>
      </c>
      <c r="C3" s="2146"/>
      <c r="D3" s="2153"/>
      <c r="E3" s="2153"/>
      <c r="F3" s="2153"/>
      <c r="G3" s="2153"/>
      <c r="H3" s="2153"/>
      <c r="I3" s="2153"/>
      <c r="J3" s="2153"/>
      <c r="K3" s="12"/>
      <c r="L3" s="12"/>
      <c r="M3" s="12"/>
    </row>
    <row r="4" spans="2:13" s="581" customFormat="1" ht="5.25" customHeight="1">
      <c r="B4" s="7"/>
      <c r="C4" s="7"/>
      <c r="D4" s="7"/>
      <c r="E4" s="7"/>
      <c r="F4" s="8"/>
      <c r="G4" s="8"/>
      <c r="H4" s="8"/>
      <c r="I4" s="9"/>
      <c r="J4" s="9"/>
      <c r="K4" s="10"/>
      <c r="L4" s="7"/>
      <c r="M4" s="7"/>
    </row>
    <row r="5" spans="2:13" s="6" customFormat="1" ht="15.75" customHeight="1">
      <c r="B5" s="1139" t="s">
        <v>1284</v>
      </c>
      <c r="C5" s="14"/>
    </row>
    <row r="7" spans="2:13" ht="22.5" customHeight="1">
      <c r="B7" s="2216" t="s">
        <v>2775</v>
      </c>
      <c r="C7" s="2216"/>
      <c r="D7" s="2216"/>
      <c r="E7" s="2216"/>
      <c r="F7" s="2216"/>
      <c r="G7" s="2216"/>
      <c r="H7" s="2216"/>
      <c r="I7" s="2216"/>
      <c r="J7" s="2216"/>
      <c r="K7" s="29"/>
      <c r="L7" s="29"/>
      <c r="M7" s="29"/>
    </row>
    <row r="8" spans="2:13" ht="11.25" customHeight="1">
      <c r="B8" s="213"/>
      <c r="C8" s="213"/>
      <c r="D8" s="213"/>
      <c r="E8" s="213"/>
      <c r="F8" s="213"/>
      <c r="G8" s="213"/>
      <c r="H8" s="213"/>
      <c r="I8" s="213"/>
      <c r="J8" s="213"/>
      <c r="K8" s="29"/>
      <c r="L8" s="29"/>
      <c r="M8" s="29"/>
    </row>
    <row r="9" spans="2:13" ht="11.25" customHeight="1">
      <c r="B9" s="213"/>
      <c r="C9" s="213"/>
      <c r="D9" s="213"/>
      <c r="E9" s="213"/>
      <c r="F9" s="213"/>
      <c r="G9" s="213"/>
      <c r="H9" s="213"/>
      <c r="I9" s="213"/>
      <c r="J9" s="213"/>
      <c r="K9" s="29"/>
      <c r="L9" s="29"/>
      <c r="M9" s="29"/>
    </row>
    <row r="10" spans="2:13" ht="11.25" customHeight="1">
      <c r="B10" s="811" t="s">
        <v>27</v>
      </c>
      <c r="C10" s="778"/>
      <c r="D10" s="861"/>
      <c r="E10" s="1419" t="s">
        <v>321</v>
      </c>
      <c r="F10" s="1421" t="s">
        <v>323</v>
      </c>
      <c r="G10" s="1421" t="s">
        <v>325</v>
      </c>
      <c r="H10" s="1421" t="s">
        <v>327</v>
      </c>
      <c r="I10" s="1421" t="s">
        <v>332</v>
      </c>
      <c r="J10" s="1245" t="s">
        <v>339</v>
      </c>
      <c r="K10" s="29"/>
      <c r="L10" s="29"/>
      <c r="M10" s="29"/>
    </row>
    <row r="11" spans="2:13">
      <c r="B11" s="448" t="s">
        <v>315</v>
      </c>
      <c r="C11" s="535"/>
      <c r="D11" s="545"/>
      <c r="E11" s="545"/>
      <c r="F11" s="545"/>
      <c r="G11" s="545"/>
      <c r="H11" s="545"/>
      <c r="I11" s="545"/>
      <c r="J11" s="545"/>
      <c r="K11" s="29"/>
      <c r="L11" s="29"/>
      <c r="M11" s="29"/>
    </row>
    <row r="12" spans="2:13" ht="11.25" customHeight="1">
      <c r="B12" s="99" t="s">
        <v>1285</v>
      </c>
      <c r="C12" s="99"/>
      <c r="D12" s="90"/>
      <c r="E12" s="281" t="s">
        <v>1286</v>
      </c>
      <c r="F12" s="101" t="s">
        <v>1287</v>
      </c>
      <c r="G12" s="101" t="s">
        <v>1078</v>
      </c>
      <c r="H12" s="101" t="s">
        <v>1099</v>
      </c>
      <c r="I12" s="101" t="s">
        <v>1100</v>
      </c>
      <c r="J12" s="101" t="s">
        <v>1116</v>
      </c>
      <c r="K12" s="29"/>
      <c r="L12" s="29"/>
      <c r="M12" s="29"/>
    </row>
    <row r="13" spans="2:13" ht="11.25" customHeight="1">
      <c r="B13" s="1784" t="s">
        <v>1288</v>
      </c>
      <c r="C13" s="1784"/>
      <c r="D13" s="1674" t="s">
        <v>1289</v>
      </c>
      <c r="E13" s="1616" t="s">
        <v>1104</v>
      </c>
      <c r="F13" s="1616" t="s">
        <v>1104</v>
      </c>
      <c r="G13" s="1616" t="s">
        <v>1122</v>
      </c>
      <c r="H13" s="1616" t="s">
        <v>1290</v>
      </c>
      <c r="I13" s="1616" t="s">
        <v>1109</v>
      </c>
      <c r="J13" s="1616" t="s">
        <v>636</v>
      </c>
      <c r="K13" s="29"/>
      <c r="L13" s="29"/>
      <c r="M13" s="29"/>
    </row>
    <row r="14" spans="2:13" ht="11.25" customHeight="1">
      <c r="B14" s="32">
        <v>1</v>
      </c>
      <c r="C14" s="12"/>
      <c r="D14" s="269" t="s">
        <v>1291</v>
      </c>
      <c r="E14" s="78"/>
      <c r="F14" s="78"/>
      <c r="G14" s="1104"/>
      <c r="H14" s="78"/>
      <c r="I14" s="78"/>
      <c r="J14" s="588"/>
      <c r="K14" s="221"/>
      <c r="L14" s="29"/>
      <c r="M14" s="29"/>
    </row>
    <row r="15" spans="2:13" ht="11.25" customHeight="1">
      <c r="B15" s="32"/>
      <c r="C15" s="12"/>
      <c r="D15" s="269" t="s">
        <v>1292</v>
      </c>
      <c r="E15" s="78"/>
      <c r="F15" s="78"/>
      <c r="G15" s="1104"/>
      <c r="H15" s="78"/>
      <c r="I15" s="78"/>
      <c r="J15" s="588"/>
      <c r="K15" s="221"/>
      <c r="L15" s="29"/>
      <c r="M15" s="29"/>
    </row>
    <row r="16" spans="2:13" ht="11.25" customHeight="1">
      <c r="B16" s="607">
        <v>2</v>
      </c>
      <c r="C16" s="603"/>
      <c r="D16" s="604" t="s">
        <v>1291</v>
      </c>
      <c r="E16" s="605"/>
      <c r="F16" s="605"/>
      <c r="G16" s="1105"/>
      <c r="H16" s="605"/>
      <c r="I16" s="605"/>
      <c r="J16" s="1108"/>
      <c r="K16" s="221"/>
      <c r="L16" s="29"/>
      <c r="M16" s="29"/>
    </row>
    <row r="17" spans="1:13" ht="11.25" customHeight="1">
      <c r="A17" s="29"/>
      <c r="B17" s="32"/>
      <c r="C17" s="12"/>
      <c r="D17" s="269" t="s">
        <v>1292</v>
      </c>
      <c r="E17" s="78"/>
      <c r="F17" s="78"/>
      <c r="G17" s="1104"/>
      <c r="H17" s="78"/>
      <c r="I17" s="78"/>
      <c r="J17" s="588"/>
      <c r="K17" s="221"/>
      <c r="L17" s="29"/>
      <c r="M17" s="29"/>
    </row>
    <row r="18" spans="1:13" ht="11.25" customHeight="1">
      <c r="A18" s="29"/>
      <c r="B18" s="607">
        <v>3</v>
      </c>
      <c r="C18" s="603"/>
      <c r="D18" s="604" t="s">
        <v>1291</v>
      </c>
      <c r="E18" s="605"/>
      <c r="F18" s="605"/>
      <c r="G18" s="1105"/>
      <c r="H18" s="605"/>
      <c r="I18" s="605"/>
      <c r="J18" s="1108"/>
      <c r="K18" s="221"/>
      <c r="L18" s="29"/>
      <c r="M18" s="29"/>
    </row>
    <row r="19" spans="1:13" ht="11.25" customHeight="1">
      <c r="A19" s="29"/>
      <c r="B19" s="32"/>
      <c r="C19" s="12"/>
      <c r="D19" s="269" t="s">
        <v>1292</v>
      </c>
      <c r="E19" s="78"/>
      <c r="F19" s="78"/>
      <c r="G19" s="1104"/>
      <c r="H19" s="78"/>
      <c r="I19" s="78"/>
      <c r="J19" s="588"/>
      <c r="K19" s="221"/>
      <c r="L19" s="29"/>
      <c r="M19" s="29"/>
    </row>
    <row r="20" spans="1:13" ht="11.25" customHeight="1">
      <c r="A20" s="29"/>
      <c r="B20" s="607">
        <v>4</v>
      </c>
      <c r="C20" s="603"/>
      <c r="D20" s="604" t="s">
        <v>1291</v>
      </c>
      <c r="E20" s="606"/>
      <c r="F20" s="606"/>
      <c r="G20" s="1106"/>
      <c r="H20" s="606"/>
      <c r="I20" s="606"/>
      <c r="J20" s="1109"/>
      <c r="K20" s="221"/>
      <c r="L20" s="29"/>
      <c r="M20" s="29"/>
    </row>
    <row r="21" spans="1:13" ht="11.25" customHeight="1">
      <c r="A21" s="29"/>
      <c r="B21" s="32"/>
      <c r="C21" s="12"/>
      <c r="D21" s="269" t="s">
        <v>1292</v>
      </c>
      <c r="E21" s="75"/>
      <c r="F21" s="75"/>
      <c r="G21" s="1107"/>
      <c r="H21" s="75"/>
      <c r="I21" s="75"/>
      <c r="J21" s="1110"/>
      <c r="K21" s="221"/>
      <c r="L21" s="29"/>
      <c r="M21" s="29"/>
    </row>
    <row r="22" spans="1:13" ht="11.25" customHeight="1">
      <c r="A22" s="29"/>
      <c r="B22" s="607">
        <v>5</v>
      </c>
      <c r="C22" s="603"/>
      <c r="D22" s="604" t="s">
        <v>1291</v>
      </c>
      <c r="E22" s="606"/>
      <c r="F22" s="606"/>
      <c r="G22" s="606"/>
      <c r="H22" s="606"/>
      <c r="I22" s="606"/>
      <c r="J22" s="1109"/>
      <c r="K22" s="29"/>
      <c r="L22" s="29"/>
      <c r="M22" s="29"/>
    </row>
    <row r="23" spans="1:13" ht="11.25" customHeight="1">
      <c r="A23" s="29"/>
      <c r="B23" s="943"/>
      <c r="C23" s="601"/>
      <c r="D23" s="599" t="s">
        <v>1292</v>
      </c>
      <c r="E23" s="602"/>
      <c r="F23" s="602"/>
      <c r="G23" s="602"/>
      <c r="H23" s="602"/>
      <c r="I23" s="602"/>
      <c r="J23" s="1111"/>
      <c r="K23" s="29"/>
      <c r="L23" s="29"/>
      <c r="M23" s="29"/>
    </row>
    <row r="24" spans="1:13" ht="11.25" customHeight="1">
      <c r="A24" s="29"/>
      <c r="B24" s="32" t="s">
        <v>571</v>
      </c>
      <c r="C24" s="12"/>
      <c r="D24" s="269" t="s">
        <v>1291</v>
      </c>
      <c r="E24" s="75"/>
      <c r="F24" s="75"/>
      <c r="G24" s="75"/>
      <c r="H24" s="75"/>
      <c r="I24" s="75"/>
      <c r="J24" s="1110"/>
      <c r="K24" s="29"/>
      <c r="L24" s="29"/>
      <c r="M24" s="29"/>
    </row>
    <row r="25" spans="1:13" ht="11.25" customHeight="1">
      <c r="A25" s="29"/>
      <c r="B25" s="32"/>
      <c r="C25" s="12"/>
      <c r="D25" s="269" t="s">
        <v>1292</v>
      </c>
      <c r="E25" s="1664"/>
      <c r="F25" s="1664"/>
      <c r="G25" s="1664"/>
      <c r="H25" s="1664"/>
      <c r="I25" s="1664"/>
      <c r="J25" s="1665"/>
      <c r="K25" s="29"/>
      <c r="L25" s="29"/>
      <c r="M25" s="29"/>
    </row>
    <row r="26" spans="1:13" ht="11.25" customHeight="1">
      <c r="A26" s="29"/>
      <c r="B26" s="519"/>
      <c r="C26" s="519"/>
      <c r="D26" s="545"/>
      <c r="E26" s="29"/>
      <c r="F26" s="29"/>
      <c r="G26" s="29"/>
      <c r="H26" s="29"/>
      <c r="I26" s="29"/>
      <c r="J26" s="29"/>
      <c r="K26" s="29"/>
      <c r="L26" s="29"/>
      <c r="M26" s="29"/>
    </row>
    <row r="27" spans="1:13" ht="11.25" customHeight="1">
      <c r="A27" s="29"/>
      <c r="B27" s="12"/>
      <c r="C27" s="12"/>
      <c r="D27" s="29"/>
      <c r="E27" s="29"/>
      <c r="F27" s="29"/>
      <c r="G27" s="29"/>
      <c r="H27" s="52"/>
      <c r="I27" s="51"/>
      <c r="J27" s="6"/>
      <c r="K27" s="51"/>
      <c r="L27" s="51"/>
      <c r="M27" s="29"/>
    </row>
    <row r="28" spans="1:13" ht="11.25" customHeight="1">
      <c r="A28" s="29"/>
      <c r="B28" s="12"/>
      <c r="C28" s="12"/>
      <c r="D28" s="29"/>
      <c r="E28" s="29"/>
      <c r="F28" s="29"/>
      <c r="G28" s="29"/>
      <c r="H28" s="52"/>
      <c r="I28" s="51"/>
      <c r="J28" s="6"/>
      <c r="K28" s="51"/>
      <c r="L28" s="51"/>
      <c r="M28" s="29"/>
    </row>
    <row r="29" spans="1:13" ht="11.25" customHeight="1">
      <c r="A29" s="29"/>
      <c r="B29" s="12"/>
      <c r="C29" s="12"/>
      <c r="D29" s="29"/>
      <c r="E29" s="29"/>
      <c r="F29" s="29"/>
      <c r="G29" s="29"/>
      <c r="H29" s="23"/>
      <c r="I29" s="23"/>
      <c r="J29" s="6"/>
      <c r="K29" s="23"/>
      <c r="L29" s="23"/>
      <c r="M29" s="29"/>
    </row>
    <row r="30" spans="1:13" ht="11.25" customHeight="1">
      <c r="A30" s="29"/>
      <c r="B30" s="811" t="s">
        <v>316</v>
      </c>
      <c r="C30" s="861"/>
      <c r="D30" s="861"/>
      <c r="E30" s="1419" t="s">
        <v>321</v>
      </c>
      <c r="F30" s="1421" t="s">
        <v>323</v>
      </c>
      <c r="G30" s="1421" t="s">
        <v>325</v>
      </c>
      <c r="H30" s="1421" t="s">
        <v>327</v>
      </c>
      <c r="I30" s="1421" t="s">
        <v>332</v>
      </c>
      <c r="J30" s="1245" t="s">
        <v>339</v>
      </c>
      <c r="K30" s="23"/>
      <c r="L30" s="54"/>
      <c r="M30" s="29"/>
    </row>
    <row r="31" spans="1:13" ht="11.25" customHeight="1">
      <c r="A31" s="29"/>
      <c r="B31" s="448" t="s">
        <v>315</v>
      </c>
      <c r="C31" s="1028"/>
      <c r="D31" s="1028"/>
      <c r="E31" s="585"/>
      <c r="F31" s="520"/>
      <c r="G31" s="520"/>
      <c r="H31" s="520"/>
      <c r="I31" s="520"/>
      <c r="J31" s="551"/>
      <c r="K31" s="23"/>
      <c r="L31" s="54"/>
      <c r="M31" s="29"/>
    </row>
    <row r="32" spans="1:13" ht="11.25" customHeight="1">
      <c r="A32" s="29"/>
      <c r="B32" s="19" t="s">
        <v>1285</v>
      </c>
      <c r="C32" s="19"/>
      <c r="D32" s="29"/>
      <c r="E32" s="281" t="s">
        <v>1286</v>
      </c>
      <c r="F32" s="281" t="s">
        <v>1287</v>
      </c>
      <c r="G32" s="281" t="s">
        <v>1078</v>
      </c>
      <c r="H32" s="281" t="s">
        <v>1099</v>
      </c>
      <c r="I32" s="281" t="s">
        <v>1100</v>
      </c>
      <c r="J32" s="281" t="s">
        <v>1116</v>
      </c>
      <c r="K32" s="29"/>
      <c r="L32" s="29"/>
      <c r="M32" s="29"/>
    </row>
    <row r="33" spans="1:13" ht="11.25" customHeight="1">
      <c r="A33" s="29"/>
      <c r="B33" s="1651" t="s">
        <v>1288</v>
      </c>
      <c r="C33" s="1651"/>
      <c r="D33" s="1663" t="s">
        <v>1289</v>
      </c>
      <c r="E33" s="1579" t="s">
        <v>1104</v>
      </c>
      <c r="F33" s="1579" t="s">
        <v>1104</v>
      </c>
      <c r="G33" s="1579" t="s">
        <v>1122</v>
      </c>
      <c r="H33" s="1579" t="s">
        <v>1290</v>
      </c>
      <c r="I33" s="1579" t="s">
        <v>1109</v>
      </c>
      <c r="J33" s="1579" t="s">
        <v>636</v>
      </c>
      <c r="K33" s="29"/>
      <c r="L33" s="29"/>
      <c r="M33" s="29"/>
    </row>
    <row r="34" spans="1:13" ht="11.25" customHeight="1">
      <c r="A34" s="29"/>
      <c r="B34" s="12">
        <v>1</v>
      </c>
      <c r="C34" s="12"/>
      <c r="D34" s="269" t="s">
        <v>1291</v>
      </c>
      <c r="E34" s="78"/>
      <c r="F34" s="78"/>
      <c r="G34" s="1104"/>
      <c r="H34" s="78"/>
      <c r="I34" s="78"/>
      <c r="J34" s="588"/>
      <c r="K34" s="29"/>
      <c r="L34" s="29"/>
      <c r="M34" s="29"/>
    </row>
    <row r="35" spans="1:13" ht="11.25" customHeight="1">
      <c r="A35" s="29"/>
      <c r="B35" s="12"/>
      <c r="C35" s="12"/>
      <c r="D35" s="269" t="s">
        <v>1292</v>
      </c>
      <c r="E35" s="78"/>
      <c r="F35" s="78"/>
      <c r="G35" s="1104"/>
      <c r="H35" s="78"/>
      <c r="I35" s="78"/>
      <c r="J35" s="588"/>
      <c r="K35" s="29"/>
      <c r="L35" s="29"/>
      <c r="M35" s="29"/>
    </row>
    <row r="36" spans="1:13" ht="11.25" customHeight="1">
      <c r="A36" s="29"/>
      <c r="B36" s="603">
        <v>2</v>
      </c>
      <c r="C36" s="603"/>
      <c r="D36" s="604" t="s">
        <v>1291</v>
      </c>
      <c r="E36" s="605"/>
      <c r="F36" s="605"/>
      <c r="G36" s="1105"/>
      <c r="H36" s="605"/>
      <c r="I36" s="605"/>
      <c r="J36" s="1108"/>
      <c r="K36" s="29"/>
      <c r="L36" s="29"/>
      <c r="M36" s="29"/>
    </row>
    <row r="37" spans="1:13" ht="11.25" customHeight="1">
      <c r="A37" s="29"/>
      <c r="B37" s="12"/>
      <c r="C37" s="12"/>
      <c r="D37" s="269" t="s">
        <v>1292</v>
      </c>
      <c r="E37" s="78"/>
      <c r="F37" s="78"/>
      <c r="G37" s="1104"/>
      <c r="H37" s="78"/>
      <c r="I37" s="78"/>
      <c r="J37" s="588"/>
      <c r="K37" s="29"/>
      <c r="L37" s="29"/>
      <c r="M37" s="29"/>
    </row>
    <row r="38" spans="1:13" ht="11.25" customHeight="1">
      <c r="A38" s="29"/>
      <c r="B38" s="603">
        <v>3</v>
      </c>
      <c r="C38" s="603"/>
      <c r="D38" s="604" t="s">
        <v>1291</v>
      </c>
      <c r="E38" s="605"/>
      <c r="F38" s="605"/>
      <c r="G38" s="1105"/>
      <c r="H38" s="605"/>
      <c r="I38" s="605"/>
      <c r="J38" s="1108"/>
      <c r="K38" s="29"/>
      <c r="L38" s="29"/>
      <c r="M38" s="29"/>
    </row>
    <row r="39" spans="1:13" ht="11.25" customHeight="1">
      <c r="A39" s="29"/>
      <c r="B39" s="12"/>
      <c r="C39" s="12"/>
      <c r="D39" s="269" t="s">
        <v>1292</v>
      </c>
      <c r="E39" s="78"/>
      <c r="F39" s="78"/>
      <c r="G39" s="1104"/>
      <c r="H39" s="78"/>
      <c r="I39" s="78"/>
      <c r="J39" s="588"/>
      <c r="K39" s="29"/>
      <c r="L39" s="29"/>
      <c r="M39" s="29"/>
    </row>
    <row r="40" spans="1:13" ht="11.25" customHeight="1">
      <c r="A40" s="29"/>
      <c r="B40" s="603">
        <v>4</v>
      </c>
      <c r="C40" s="603"/>
      <c r="D40" s="604" t="s">
        <v>1291</v>
      </c>
      <c r="E40" s="606"/>
      <c r="F40" s="606"/>
      <c r="G40" s="1106"/>
      <c r="H40" s="606"/>
      <c r="I40" s="606"/>
      <c r="J40" s="1109"/>
      <c r="K40" s="29"/>
      <c r="L40" s="29"/>
      <c r="M40" s="29"/>
    </row>
    <row r="41" spans="1:13" ht="11.25" customHeight="1">
      <c r="A41" s="29"/>
      <c r="B41" s="12"/>
      <c r="C41" s="12"/>
      <c r="D41" s="269" t="s">
        <v>1292</v>
      </c>
      <c r="E41" s="75"/>
      <c r="F41" s="75"/>
      <c r="G41" s="1107"/>
      <c r="H41" s="75"/>
      <c r="I41" s="75"/>
      <c r="J41" s="1110"/>
      <c r="K41" s="29"/>
      <c r="L41" s="29"/>
      <c r="M41" s="29"/>
    </row>
    <row r="42" spans="1:13" ht="11.25" customHeight="1">
      <c r="A42" s="29"/>
      <c r="B42" s="607">
        <v>5</v>
      </c>
      <c r="C42" s="603"/>
      <c r="D42" s="604" t="s">
        <v>1291</v>
      </c>
      <c r="E42" s="606"/>
      <c r="F42" s="606"/>
      <c r="G42" s="606"/>
      <c r="H42" s="606"/>
      <c r="I42" s="606"/>
      <c r="J42" s="1109"/>
      <c r="K42" s="29"/>
      <c r="L42" s="29"/>
      <c r="M42" s="29"/>
    </row>
    <row r="43" spans="1:13" ht="11.25" customHeight="1">
      <c r="A43" s="29"/>
      <c r="B43" s="600"/>
      <c r="C43" s="601"/>
      <c r="D43" s="599" t="s">
        <v>1292</v>
      </c>
      <c r="E43" s="602"/>
      <c r="F43" s="602"/>
      <c r="G43" s="602"/>
      <c r="H43" s="602"/>
      <c r="I43" s="602"/>
      <c r="J43" s="1111"/>
      <c r="K43" s="29"/>
      <c r="L43" s="29"/>
      <c r="M43" s="29"/>
    </row>
    <row r="44" spans="1:13" ht="11.25" customHeight="1">
      <c r="A44" s="29"/>
      <c r="B44" s="32" t="s">
        <v>571</v>
      </c>
      <c r="C44" s="12"/>
      <c r="D44" s="269" t="s">
        <v>1291</v>
      </c>
      <c r="E44" s="75"/>
      <c r="F44" s="75"/>
      <c r="G44" s="75"/>
      <c r="H44" s="75"/>
      <c r="I44" s="75"/>
      <c r="J44" s="1110"/>
      <c r="K44" s="29"/>
      <c r="L44" s="29"/>
      <c r="M44" s="29"/>
    </row>
    <row r="45" spans="1:13" ht="11.25" customHeight="1">
      <c r="A45" s="29"/>
      <c r="B45" s="12"/>
      <c r="C45" s="12"/>
      <c r="D45" s="269" t="s">
        <v>1292</v>
      </c>
      <c r="E45" s="1664"/>
      <c r="F45" s="1664"/>
      <c r="G45" s="1664"/>
      <c r="H45" s="1664"/>
      <c r="I45" s="1664"/>
      <c r="J45" s="1665"/>
      <c r="K45" s="29"/>
      <c r="L45" s="29"/>
      <c r="M45" s="29"/>
    </row>
    <row r="46" spans="1:13" ht="11.25" customHeight="1">
      <c r="A46" s="29"/>
      <c r="B46" s="519"/>
      <c r="C46" s="519"/>
      <c r="D46" s="545"/>
      <c r="E46" s="29"/>
      <c r="F46" s="29"/>
      <c r="G46" s="29"/>
      <c r="H46" s="29"/>
      <c r="I46" s="29"/>
      <c r="J46" s="29"/>
      <c r="K46" s="29"/>
      <c r="L46" s="29"/>
      <c r="M46" s="29"/>
    </row>
    <row r="47" spans="1:13" ht="11.25" customHeight="1">
      <c r="A47" s="29"/>
      <c r="B47" s="19"/>
      <c r="C47" s="19"/>
      <c r="D47" s="29"/>
      <c r="E47" s="29"/>
      <c r="F47" s="29"/>
      <c r="G47" s="29"/>
      <c r="H47" s="29"/>
      <c r="I47" s="29"/>
      <c r="J47" s="29"/>
      <c r="K47" s="29"/>
      <c r="L47" s="29"/>
      <c r="M47" s="29"/>
    </row>
    <row r="48" spans="1:13">
      <c r="A48" s="29"/>
      <c r="B48" s="19"/>
      <c r="C48" s="19"/>
      <c r="D48" s="29"/>
      <c r="E48" s="29"/>
      <c r="F48" s="29"/>
      <c r="G48" s="29"/>
      <c r="H48" s="29"/>
      <c r="I48" s="29"/>
      <c r="J48" s="29"/>
      <c r="K48" s="29"/>
      <c r="L48" s="29"/>
      <c r="M48" s="29" t="s">
        <v>33</v>
      </c>
    </row>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R74"/>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40.85546875" style="29" customWidth="1"/>
    <col min="4" max="11" width="14.85546875" style="29" customWidth="1"/>
    <col min="12" max="13" width="12" style="29" bestFit="1" customWidth="1"/>
    <col min="14" max="14" width="12.28515625" style="29" bestFit="1" customWidth="1"/>
    <col min="15" max="16" width="12" style="29" bestFit="1" customWidth="1"/>
    <col min="17" max="16384" width="11.42578125" style="29"/>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2108" t="s">
        <v>309</v>
      </c>
      <c r="C3" s="2108"/>
      <c r="D3" s="2108"/>
      <c r="E3" s="2108"/>
      <c r="F3" s="2108"/>
      <c r="G3" s="2108"/>
      <c r="H3" s="2108"/>
    </row>
    <row r="4" spans="1:11" s="10" customFormat="1" ht="5.25" customHeight="1">
      <c r="A4" s="7"/>
      <c r="B4" s="7"/>
      <c r="C4" s="7"/>
      <c r="D4" s="8"/>
      <c r="E4" s="8"/>
      <c r="F4" s="9"/>
      <c r="G4" s="9"/>
      <c r="H4" s="9"/>
      <c r="J4" s="7"/>
      <c r="K4" s="7"/>
    </row>
    <row r="5" spans="1:11" s="6" customFormat="1" ht="15.75" customHeight="1">
      <c r="A5" s="13"/>
      <c r="B5" s="1139" t="s">
        <v>1293</v>
      </c>
    </row>
    <row r="6" spans="1:11" s="6" customFormat="1" ht="11.25" customHeight="1">
      <c r="A6" s="13"/>
      <c r="B6" s="14"/>
    </row>
    <row r="7" spans="1:11" s="6" customFormat="1" ht="33.75" customHeight="1">
      <c r="A7" s="13"/>
      <c r="B7" s="2230" t="s">
        <v>1294</v>
      </c>
      <c r="C7" s="2230"/>
      <c r="D7" s="2230"/>
      <c r="E7" s="2230"/>
      <c r="F7" s="2230"/>
      <c r="G7" s="2230"/>
      <c r="H7" s="2230"/>
      <c r="I7" s="2230"/>
      <c r="J7" s="2230"/>
      <c r="K7" s="2116"/>
    </row>
    <row r="8" spans="1:11" s="6" customFormat="1" ht="6" customHeight="1">
      <c r="A8" s="13"/>
      <c r="B8" s="267"/>
      <c r="C8" s="267"/>
      <c r="D8" s="267"/>
      <c r="E8" s="267"/>
      <c r="F8" s="267"/>
      <c r="G8" s="267"/>
      <c r="H8" s="267"/>
      <c r="I8" s="267"/>
      <c r="J8" s="267"/>
    </row>
    <row r="9" spans="1:11" s="6" customFormat="1" ht="22.5" customHeight="1">
      <c r="A9" s="13"/>
      <c r="B9" s="2241" t="s">
        <v>1295</v>
      </c>
      <c r="C9" s="2241"/>
      <c r="D9" s="2241"/>
      <c r="E9" s="2241"/>
      <c r="F9" s="2241"/>
      <c r="G9" s="2241"/>
      <c r="H9" s="2241"/>
      <c r="I9" s="2241"/>
      <c r="J9" s="2241"/>
      <c r="K9" s="2245"/>
    </row>
    <row r="10" spans="1:11" s="6" customFormat="1" ht="6" customHeight="1">
      <c r="A10" s="13"/>
      <c r="B10" s="1070"/>
      <c r="C10" s="1070"/>
      <c r="D10" s="1070"/>
      <c r="E10" s="1070"/>
      <c r="F10" s="1070"/>
      <c r="G10" s="1070"/>
      <c r="H10" s="1070"/>
      <c r="I10" s="1070"/>
      <c r="J10" s="1070"/>
      <c r="K10" s="479"/>
    </row>
    <row r="11" spans="1:11" s="6" customFormat="1" ht="11.25" customHeight="1">
      <c r="A11" s="13"/>
      <c r="B11" s="2216" t="s">
        <v>1296</v>
      </c>
      <c r="C11" s="2216"/>
      <c r="D11" s="2216"/>
      <c r="E11" s="2216"/>
      <c r="F11" s="2216"/>
      <c r="G11" s="2216"/>
      <c r="H11" s="2216"/>
      <c r="I11" s="2216"/>
      <c r="J11" s="2216"/>
      <c r="K11"/>
    </row>
    <row r="12" spans="1:11" s="6" customFormat="1" ht="11.25" customHeight="1">
      <c r="A12" s="13"/>
      <c r="B12" s="213"/>
      <c r="C12" s="213"/>
      <c r="D12" s="213"/>
      <c r="E12" s="213"/>
      <c r="F12" s="213"/>
      <c r="G12" s="213"/>
      <c r="H12" s="213"/>
      <c r="I12" s="213"/>
      <c r="J12" s="213"/>
      <c r="K12"/>
    </row>
    <row r="13" spans="1:11" s="6" customFormat="1" ht="11.25" customHeight="1">
      <c r="A13" s="13"/>
      <c r="B13" s="267"/>
      <c r="C13" s="267"/>
      <c r="D13" s="267"/>
      <c r="E13" s="267"/>
      <c r="F13" s="267"/>
      <c r="G13" s="267"/>
      <c r="H13" s="267"/>
      <c r="I13" s="267"/>
      <c r="J13" s="267"/>
    </row>
    <row r="14" spans="1:11" ht="11.25" customHeight="1">
      <c r="A14" s="16"/>
      <c r="B14" s="2244" t="s">
        <v>27</v>
      </c>
      <c r="C14" s="2244"/>
      <c r="D14" s="1421" t="s">
        <v>321</v>
      </c>
      <c r="E14" s="1421" t="s">
        <v>323</v>
      </c>
      <c r="F14" s="1421" t="s">
        <v>325</v>
      </c>
      <c r="G14" s="1421" t="s">
        <v>327</v>
      </c>
      <c r="H14" s="1421" t="s">
        <v>332</v>
      </c>
      <c r="I14" s="1421" t="s">
        <v>339</v>
      </c>
      <c r="J14" s="1421" t="s">
        <v>341</v>
      </c>
      <c r="K14" s="1421" t="s">
        <v>346</v>
      </c>
    </row>
    <row r="15" spans="1:11" ht="11.25" customHeight="1">
      <c r="A15" s="16"/>
      <c r="B15" s="333"/>
      <c r="C15" s="333"/>
      <c r="D15" s="545"/>
      <c r="E15" s="545"/>
      <c r="F15" s="520"/>
      <c r="G15" s="281" t="s">
        <v>1297</v>
      </c>
      <c r="J15" s="520"/>
      <c r="K15" s="520"/>
    </row>
    <row r="16" spans="1:11" ht="11.25" customHeight="1">
      <c r="A16" s="16"/>
      <c r="B16" s="333"/>
      <c r="C16" s="333"/>
      <c r="D16" s="281" t="s">
        <v>1298</v>
      </c>
      <c r="E16" s="281" t="s">
        <v>1299</v>
      </c>
      <c r="G16" s="281" t="s">
        <v>1300</v>
      </c>
      <c r="H16" s="281" t="s">
        <v>635</v>
      </c>
      <c r="I16" s="281" t="s">
        <v>635</v>
      </c>
      <c r="J16" s="281"/>
      <c r="K16" s="281"/>
    </row>
    <row r="17" spans="1:18" ht="11.25" customHeight="1">
      <c r="A17" s="16"/>
      <c r="B17" s="2151" t="s">
        <v>315</v>
      </c>
      <c r="C17" s="2151"/>
      <c r="D17" s="281" t="s">
        <v>1301</v>
      </c>
      <c r="E17" s="1666" t="s">
        <v>1302</v>
      </c>
      <c r="F17" s="281" t="s">
        <v>1303</v>
      </c>
      <c r="G17" s="1666" t="s">
        <v>1304</v>
      </c>
      <c r="H17" s="281" t="s">
        <v>1305</v>
      </c>
      <c r="I17" s="281" t="s">
        <v>1306</v>
      </c>
      <c r="J17" s="1666" t="s">
        <v>635</v>
      </c>
      <c r="K17" s="1666" t="s">
        <v>537</v>
      </c>
    </row>
    <row r="18" spans="1:18" ht="11.25" customHeight="1">
      <c r="A18" s="12"/>
      <c r="B18" s="391" t="s">
        <v>1307</v>
      </c>
      <c r="C18" s="392" t="s">
        <v>1308</v>
      </c>
      <c r="D18" s="546">
        <v>2.21349625082</v>
      </c>
      <c r="E18" s="509">
        <v>102.99145973808</v>
      </c>
      <c r="F18" s="547"/>
      <c r="G18" s="586">
        <v>1.4</v>
      </c>
      <c r="H18" s="548">
        <v>147.28693838446</v>
      </c>
      <c r="I18" s="549">
        <v>147.28693838446</v>
      </c>
      <c r="J18" s="549">
        <v>147.28693838446</v>
      </c>
      <c r="K18" s="549">
        <v>87.482447437839994</v>
      </c>
      <c r="L18" s="3"/>
      <c r="M18" s="37"/>
    </row>
    <row r="19" spans="1:18" ht="11.25" customHeight="1">
      <c r="A19" s="12"/>
      <c r="B19" s="332" t="s">
        <v>1309</v>
      </c>
      <c r="C19" s="269" t="s">
        <v>1310</v>
      </c>
      <c r="D19" s="510">
        <v>36.622884366389997</v>
      </c>
      <c r="E19" s="510">
        <v>109.80268231548</v>
      </c>
      <c r="F19" s="86"/>
      <c r="G19" s="587">
        <v>1.4</v>
      </c>
      <c r="H19" s="78">
        <v>338.53248878714999</v>
      </c>
      <c r="I19" s="75">
        <v>201.29960958429001</v>
      </c>
      <c r="J19" s="75">
        <v>201.29960958429001</v>
      </c>
      <c r="K19" s="75">
        <v>86.114621261549999</v>
      </c>
      <c r="M19" s="37"/>
    </row>
    <row r="20" spans="1:18" ht="11.1" customHeight="1">
      <c r="A20" s="12"/>
      <c r="B20" s="332">
        <v>1</v>
      </c>
      <c r="C20" s="269" t="s">
        <v>1311</v>
      </c>
      <c r="D20" s="510">
        <v>1757.019057</v>
      </c>
      <c r="E20" s="510">
        <v>2944.009184</v>
      </c>
      <c r="F20" s="86"/>
      <c r="G20" s="587">
        <v>1.4</v>
      </c>
      <c r="H20" s="78">
        <v>8263.0612939999992</v>
      </c>
      <c r="I20" s="75">
        <v>6691.6697679999997</v>
      </c>
      <c r="J20" s="75">
        <v>6795.7178059999997</v>
      </c>
      <c r="K20" s="75">
        <v>2426.8746120000001</v>
      </c>
      <c r="M20" s="37"/>
    </row>
    <row r="21" spans="1:18" ht="11.25" customHeight="1">
      <c r="A21" s="12"/>
      <c r="B21" s="332">
        <v>2</v>
      </c>
      <c r="C21" s="269" t="s">
        <v>1312</v>
      </c>
      <c r="D21" s="87"/>
      <c r="E21" s="86"/>
      <c r="F21" s="78">
        <v>17445.418383</v>
      </c>
      <c r="G21" s="588">
        <v>1.4</v>
      </c>
      <c r="H21" s="78">
        <v>51792.634243</v>
      </c>
      <c r="I21" s="75">
        <v>24423.585736000001</v>
      </c>
      <c r="J21" s="75">
        <v>24233.903676999998</v>
      </c>
      <c r="K21" s="75">
        <v>10057.812768</v>
      </c>
      <c r="L21" s="1313"/>
      <c r="M21" s="809"/>
      <c r="N21" s="37"/>
    </row>
    <row r="22" spans="1:18" ht="11.25" customHeight="1">
      <c r="A22" s="12"/>
      <c r="B22" s="332" t="s">
        <v>1313</v>
      </c>
      <c r="C22" s="335" t="s">
        <v>1314</v>
      </c>
      <c r="D22" s="474"/>
      <c r="E22" s="475"/>
      <c r="F22" s="476"/>
      <c r="G22" s="475"/>
      <c r="H22" s="476"/>
      <c r="I22" s="477"/>
      <c r="J22" s="477"/>
      <c r="K22" s="477"/>
      <c r="L22" s="1045"/>
      <c r="M22" s="809"/>
      <c r="N22" s="809"/>
      <c r="P22" s="809"/>
      <c r="Q22" s="809"/>
      <c r="R22" s="809"/>
    </row>
    <row r="23" spans="1:18" ht="11.25" customHeight="1">
      <c r="A23" s="12"/>
      <c r="B23" s="332" t="s">
        <v>1315</v>
      </c>
      <c r="C23" s="335" t="s">
        <v>1316</v>
      </c>
      <c r="D23" s="474"/>
      <c r="E23" s="475"/>
      <c r="F23" s="476">
        <v>17445.418383</v>
      </c>
      <c r="G23" s="475"/>
      <c r="H23" s="476">
        <v>51792.634243</v>
      </c>
      <c r="I23" s="477">
        <v>24423.585736000001</v>
      </c>
      <c r="J23" s="477">
        <v>24233.903676999998</v>
      </c>
      <c r="K23" s="477">
        <v>10057.812768</v>
      </c>
      <c r="L23" s="37"/>
      <c r="N23" s="809"/>
      <c r="O23" s="809"/>
      <c r="P23" s="809"/>
      <c r="Q23" s="809"/>
      <c r="R23" s="809"/>
    </row>
    <row r="24" spans="1:18" ht="11.25" customHeight="1">
      <c r="A24" s="12"/>
      <c r="B24" s="155" t="s">
        <v>1317</v>
      </c>
      <c r="C24" s="335" t="s">
        <v>1318</v>
      </c>
      <c r="D24" s="474"/>
      <c r="E24" s="475"/>
      <c r="F24" s="476"/>
      <c r="G24" s="475"/>
      <c r="H24" s="476"/>
      <c r="I24" s="477"/>
      <c r="J24" s="477"/>
      <c r="K24" s="477"/>
      <c r="P24" s="809"/>
      <c r="Q24" s="809"/>
      <c r="R24" s="809"/>
    </row>
    <row r="25" spans="1:18" ht="11.25" customHeight="1">
      <c r="A25" s="12"/>
      <c r="B25" s="155">
        <v>3</v>
      </c>
      <c r="C25" s="269" t="s">
        <v>1319</v>
      </c>
      <c r="D25" s="87"/>
      <c r="E25" s="86"/>
      <c r="F25" s="86"/>
      <c r="G25" s="86"/>
      <c r="H25" s="78"/>
      <c r="I25" s="75"/>
      <c r="J25" s="75"/>
      <c r="K25" s="75"/>
      <c r="P25" s="809"/>
      <c r="Q25" s="809"/>
      <c r="R25" s="809"/>
    </row>
    <row r="26" spans="1:18" ht="11.25" customHeight="1">
      <c r="A26" s="12"/>
      <c r="B26" s="332">
        <v>4</v>
      </c>
      <c r="C26" s="269" t="s">
        <v>1320</v>
      </c>
      <c r="D26" s="87"/>
      <c r="E26" s="86"/>
      <c r="F26" s="86"/>
      <c r="G26" s="86"/>
      <c r="H26" s="78">
        <v>421254.47851699998</v>
      </c>
      <c r="I26" s="75">
        <v>16405.317759000001</v>
      </c>
      <c r="J26" s="75">
        <v>16405.317759000001</v>
      </c>
      <c r="K26" s="75">
        <v>5601.5026349999998</v>
      </c>
      <c r="L26" s="809"/>
      <c r="N26" s="809"/>
      <c r="P26" s="809"/>
      <c r="Q26" s="809"/>
      <c r="R26" s="809"/>
    </row>
    <row r="27" spans="1:18" ht="11.25" customHeight="1">
      <c r="A27" s="12"/>
      <c r="B27" s="332">
        <v>5</v>
      </c>
      <c r="C27" s="269" t="s">
        <v>1321</v>
      </c>
      <c r="D27" s="216"/>
      <c r="E27" s="217"/>
      <c r="F27" s="217"/>
      <c r="G27" s="217"/>
      <c r="H27" s="313"/>
      <c r="I27" s="89"/>
      <c r="J27" s="89"/>
      <c r="K27" s="89"/>
    </row>
    <row r="28" spans="1:18" ht="11.25" customHeight="1">
      <c r="A28" s="12"/>
      <c r="B28" s="862">
        <v>6</v>
      </c>
      <c r="C28" s="863" t="s">
        <v>571</v>
      </c>
      <c r="D28" s="864"/>
      <c r="E28" s="865"/>
      <c r="F28" s="865"/>
      <c r="G28" s="865"/>
      <c r="H28" s="866">
        <v>481795.99348117202</v>
      </c>
      <c r="I28" s="866">
        <v>47869.159810968697</v>
      </c>
      <c r="J28" s="867">
        <v>47783.525789968699</v>
      </c>
      <c r="K28" s="866">
        <v>18259.787083699401</v>
      </c>
      <c r="L28" s="37"/>
      <c r="N28" s="809"/>
    </row>
    <row r="29" spans="1:18" ht="11.25" customHeight="1">
      <c r="A29" s="12"/>
      <c r="N29" s="221"/>
    </row>
    <row r="30" spans="1:18" ht="11.25" customHeight="1">
      <c r="A30" s="12"/>
      <c r="G30" s="3"/>
      <c r="H30" s="3"/>
      <c r="I30" s="3"/>
      <c r="J30" s="571"/>
      <c r="N30" s="37"/>
    </row>
    <row r="31" spans="1:18" ht="11.25" customHeight="1">
      <c r="A31" s="12"/>
      <c r="B31" s="2244" t="s">
        <v>316</v>
      </c>
      <c r="C31" s="2244"/>
      <c r="D31" s="1421" t="s">
        <v>321</v>
      </c>
      <c r="E31" s="1421" t="s">
        <v>323</v>
      </c>
      <c r="F31" s="1421" t="s">
        <v>325</v>
      </c>
      <c r="G31" s="1421" t="s">
        <v>327</v>
      </c>
      <c r="H31" s="1421" t="s">
        <v>332</v>
      </c>
      <c r="I31" s="1421" t="s">
        <v>339</v>
      </c>
      <c r="J31" s="1421" t="s">
        <v>341</v>
      </c>
      <c r="K31" s="1421" t="s">
        <v>346</v>
      </c>
      <c r="L31" s="47"/>
    </row>
    <row r="32" spans="1:18" s="35" customFormat="1" ht="11.25" customHeight="1">
      <c r="A32" s="19"/>
      <c r="B32" s="403"/>
      <c r="C32" s="403"/>
      <c r="D32" s="1087"/>
      <c r="E32" s="1087"/>
      <c r="F32" s="909"/>
      <c r="G32" s="278" t="s">
        <v>1297</v>
      </c>
      <c r="J32" s="909"/>
      <c r="K32" s="909"/>
      <c r="L32" s="1088"/>
      <c r="M32" s="479"/>
      <c r="N32" s="479"/>
      <c r="O32" s="479"/>
      <c r="P32" s="479"/>
    </row>
    <row r="33" spans="1:16" s="35" customFormat="1" ht="11.25" customHeight="1">
      <c r="A33" s="19"/>
      <c r="B33" s="403"/>
      <c r="C33" s="403"/>
      <c r="D33" s="278" t="s">
        <v>1298</v>
      </c>
      <c r="E33" s="278" t="s">
        <v>1299</v>
      </c>
      <c r="G33" s="278" t="s">
        <v>1300</v>
      </c>
      <c r="H33" s="278" t="s">
        <v>635</v>
      </c>
      <c r="I33" s="278" t="s">
        <v>635</v>
      </c>
      <c r="J33" s="278"/>
      <c r="K33" s="278"/>
      <c r="L33" s="1085"/>
      <c r="M33" s="479"/>
      <c r="N33" s="1086"/>
      <c r="O33" s="479"/>
      <c r="P33" s="479"/>
    </row>
    <row r="34" spans="1:16" s="35" customFormat="1" ht="11.25" customHeight="1">
      <c r="A34" s="19"/>
      <c r="B34" s="2155" t="s">
        <v>315</v>
      </c>
      <c r="C34" s="2155"/>
      <c r="D34" s="278" t="s">
        <v>1301</v>
      </c>
      <c r="E34" s="1642" t="s">
        <v>1302</v>
      </c>
      <c r="F34" s="278" t="s">
        <v>1303</v>
      </c>
      <c r="G34" s="1642" t="s">
        <v>1304</v>
      </c>
      <c r="H34" s="278" t="s">
        <v>1305</v>
      </c>
      <c r="I34" s="278" t="s">
        <v>1306</v>
      </c>
      <c r="J34" s="1642" t="s">
        <v>635</v>
      </c>
      <c r="K34" s="1642" t="s">
        <v>537</v>
      </c>
      <c r="L34" s="479"/>
      <c r="M34" s="479"/>
      <c r="N34" s="463"/>
      <c r="O34" s="479"/>
      <c r="P34" s="479"/>
    </row>
    <row r="35" spans="1:16" ht="11.45" customHeight="1">
      <c r="A35" s="12"/>
      <c r="B35" s="2102" t="s">
        <v>1307</v>
      </c>
      <c r="C35" s="1125" t="s">
        <v>1308</v>
      </c>
      <c r="D35" s="546">
        <v>47.962416309626001</v>
      </c>
      <c r="E35" s="509">
        <v>136.56388091045699</v>
      </c>
      <c r="F35" s="547"/>
      <c r="G35" s="586">
        <v>1.4</v>
      </c>
      <c r="H35" s="548">
        <v>258.336800409506</v>
      </c>
      <c r="I35" s="549">
        <v>258.336800409506</v>
      </c>
      <c r="J35" s="549">
        <v>258.336800409506</v>
      </c>
      <c r="K35" s="549">
        <v>128.747812010909</v>
      </c>
      <c r="L35" s="6"/>
      <c r="M35" s="6"/>
      <c r="N35" s="44"/>
      <c r="O35" s="6"/>
      <c r="P35" s="6"/>
    </row>
    <row r="36" spans="1:16" ht="11.45" customHeight="1">
      <c r="A36" s="12"/>
      <c r="B36" s="493" t="s">
        <v>1309</v>
      </c>
      <c r="C36" s="904" t="s">
        <v>1310</v>
      </c>
      <c r="D36" s="510">
        <v>12.827255901369</v>
      </c>
      <c r="E36" s="510">
        <v>136.85389030731599</v>
      </c>
      <c r="F36" s="86"/>
      <c r="G36" s="587">
        <v>1.4</v>
      </c>
      <c r="H36" s="78">
        <v>356.50107341366697</v>
      </c>
      <c r="I36" s="75">
        <v>204.79315813511101</v>
      </c>
      <c r="J36" s="75">
        <v>204.79315813511101</v>
      </c>
      <c r="K36" s="75">
        <v>96.182048740732498</v>
      </c>
      <c r="L36" s="6"/>
      <c r="M36" s="6"/>
      <c r="N36" s="222"/>
      <c r="O36" s="6"/>
      <c r="P36" s="6"/>
    </row>
    <row r="37" spans="1:16" ht="11.45" customHeight="1">
      <c r="A37" s="12"/>
      <c r="B37" s="493">
        <v>1</v>
      </c>
      <c r="C37" s="904" t="s">
        <v>1311</v>
      </c>
      <c r="D37" s="510">
        <v>2797.2259239999998</v>
      </c>
      <c r="E37" s="510">
        <v>3001.8923570000002</v>
      </c>
      <c r="F37" s="86"/>
      <c r="G37" s="587">
        <v>1.4</v>
      </c>
      <c r="H37" s="78">
        <v>9636.6363799999999</v>
      </c>
      <c r="I37" s="75">
        <v>8118.7655940000004</v>
      </c>
      <c r="J37" s="75">
        <v>8292.9352940000008</v>
      </c>
      <c r="K37" s="75">
        <v>3218.8126029999999</v>
      </c>
      <c r="L37" s="6"/>
      <c r="M37" s="6"/>
      <c r="N37" s="44"/>
      <c r="O37" s="6"/>
      <c r="P37" s="6"/>
    </row>
    <row r="38" spans="1:16" ht="11.45" customHeight="1">
      <c r="A38" s="12"/>
      <c r="B38" s="332">
        <v>2</v>
      </c>
      <c r="C38" s="269" t="s">
        <v>1312</v>
      </c>
      <c r="D38" s="87"/>
      <c r="E38" s="86"/>
      <c r="F38" s="78">
        <v>20220.179692999998</v>
      </c>
      <c r="G38" s="588">
        <v>1.4</v>
      </c>
      <c r="H38" s="78">
        <v>52213.645293000001</v>
      </c>
      <c r="I38" s="75">
        <v>28398.02001</v>
      </c>
      <c r="J38" s="75">
        <v>28161.064224999998</v>
      </c>
      <c r="K38" s="75">
        <v>13036.219763999999</v>
      </c>
      <c r="L38" s="6"/>
      <c r="M38" s="6"/>
      <c r="N38" s="222"/>
      <c r="O38" s="6"/>
      <c r="P38" s="6"/>
    </row>
    <row r="39" spans="1:16" ht="11.45" customHeight="1">
      <c r="A39" s="12"/>
      <c r="B39" s="332" t="s">
        <v>1313</v>
      </c>
      <c r="C39" s="335" t="s">
        <v>1314</v>
      </c>
      <c r="D39" s="474"/>
      <c r="E39" s="475"/>
      <c r="F39" s="476"/>
      <c r="G39" s="475"/>
      <c r="H39" s="476"/>
      <c r="I39" s="477"/>
      <c r="J39" s="477"/>
      <c r="K39" s="477"/>
      <c r="L39" s="6"/>
      <c r="M39" s="6"/>
      <c r="N39" s="6"/>
      <c r="O39" s="6"/>
      <c r="P39" s="6"/>
    </row>
    <row r="40" spans="1:16" ht="11.45" customHeight="1">
      <c r="A40" s="12"/>
      <c r="B40" s="332" t="s">
        <v>1315</v>
      </c>
      <c r="C40" s="335" t="s">
        <v>1316</v>
      </c>
      <c r="D40" s="474"/>
      <c r="E40" s="475"/>
      <c r="F40" s="476">
        <v>20220.179692999998</v>
      </c>
      <c r="G40" s="475"/>
      <c r="H40" s="476">
        <v>52213.645293000001</v>
      </c>
      <c r="I40" s="477">
        <v>28398.02001</v>
      </c>
      <c r="J40" s="477">
        <v>28161.064224999998</v>
      </c>
      <c r="K40" s="477">
        <v>13036.219763999999</v>
      </c>
    </row>
    <row r="41" spans="1:16" ht="11.45" customHeight="1">
      <c r="A41" s="12"/>
      <c r="B41" s="155" t="s">
        <v>1317</v>
      </c>
      <c r="C41" s="335" t="s">
        <v>1318</v>
      </c>
      <c r="D41" s="474"/>
      <c r="E41" s="475"/>
      <c r="F41" s="476"/>
      <c r="G41" s="475"/>
      <c r="H41" s="476"/>
      <c r="I41" s="477"/>
      <c r="J41" s="477"/>
      <c r="K41" s="477"/>
    </row>
    <row r="42" spans="1:16" ht="11.45" customHeight="1">
      <c r="A42" s="12"/>
      <c r="B42" s="155">
        <v>3</v>
      </c>
      <c r="C42" s="269" t="s">
        <v>1319</v>
      </c>
      <c r="D42" s="87"/>
      <c r="E42" s="86"/>
      <c r="F42" s="86"/>
      <c r="G42" s="86"/>
      <c r="H42" s="78"/>
      <c r="I42" s="75"/>
      <c r="J42" s="75"/>
      <c r="K42" s="75"/>
    </row>
    <row r="43" spans="1:16" ht="11.45" customHeight="1">
      <c r="A43" s="12"/>
      <c r="B43" s="332">
        <v>4</v>
      </c>
      <c r="C43" s="269" t="s">
        <v>1320</v>
      </c>
      <c r="D43" s="87"/>
      <c r="E43" s="86"/>
      <c r="F43" s="86"/>
      <c r="G43" s="86"/>
      <c r="H43" s="78">
        <v>358765.10478499997</v>
      </c>
      <c r="I43" s="75">
        <v>14567.676310000001</v>
      </c>
      <c r="J43" s="75">
        <v>14567.676310000001</v>
      </c>
      <c r="K43" s="75">
        <v>5202.5430319999996</v>
      </c>
    </row>
    <row r="44" spans="1:16" ht="11.45" customHeight="1">
      <c r="A44" s="12"/>
      <c r="B44" s="332">
        <v>5</v>
      </c>
      <c r="C44" s="269" t="s">
        <v>1321</v>
      </c>
      <c r="D44" s="216"/>
      <c r="E44" s="217"/>
      <c r="F44" s="217"/>
      <c r="G44" s="217"/>
      <c r="H44" s="313"/>
      <c r="I44" s="89"/>
      <c r="J44" s="89"/>
      <c r="K44" s="89"/>
    </row>
    <row r="45" spans="1:16" ht="10.9" customHeight="1">
      <c r="A45" s="12"/>
      <c r="B45" s="862">
        <v>6</v>
      </c>
      <c r="C45" s="863" t="s">
        <v>571</v>
      </c>
      <c r="D45" s="864"/>
      <c r="E45" s="865"/>
      <c r="F45" s="865"/>
      <c r="G45" s="865"/>
      <c r="H45" s="866">
        <v>421230.224331823</v>
      </c>
      <c r="I45" s="866">
        <v>51547.591872544603</v>
      </c>
      <c r="J45" s="867">
        <v>51484.805787544603</v>
      </c>
      <c r="K45" s="867">
        <v>21682.505259751601</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1"/>
    </row>
    <row r="55" spans="1:11" ht="11.25" customHeight="1">
      <c r="A55" s="21"/>
    </row>
    <row r="56" spans="1:11" ht="11.25" customHeight="1">
      <c r="A56" s="22"/>
    </row>
    <row r="57" spans="1:11" ht="11.25" customHeight="1">
      <c r="A57" s="12"/>
    </row>
    <row r="58" spans="1:11" ht="11.25" customHeight="1">
      <c r="A58" s="12"/>
    </row>
    <row r="59" spans="1:11" ht="11.25" customHeight="1">
      <c r="A59" s="12"/>
      <c r="D59" s="37"/>
      <c r="E59" s="37"/>
      <c r="F59" s="37"/>
      <c r="G59" s="37"/>
      <c r="H59" s="37"/>
      <c r="I59" s="37"/>
      <c r="J59" s="37"/>
      <c r="K59" s="37"/>
    </row>
    <row r="60" spans="1:11" ht="11.25" customHeight="1">
      <c r="A60" s="12"/>
      <c r="D60" s="37"/>
      <c r="E60" s="37"/>
      <c r="F60" s="37"/>
      <c r="G60" s="37"/>
      <c r="H60" s="37"/>
      <c r="I60" s="37"/>
      <c r="J60" s="37"/>
      <c r="K60" s="37"/>
    </row>
    <row r="61" spans="1:11" ht="11.25" customHeight="1">
      <c r="A61" s="12"/>
      <c r="D61" s="37"/>
      <c r="E61" s="37"/>
      <c r="F61" s="37"/>
      <c r="G61" s="37"/>
      <c r="H61" s="37"/>
      <c r="I61" s="37"/>
      <c r="J61" s="37"/>
      <c r="K61" s="37"/>
    </row>
    <row r="62" spans="1:11" ht="11.25" customHeight="1">
      <c r="A62" s="12"/>
      <c r="D62" s="37"/>
      <c r="E62" s="37"/>
      <c r="F62" s="37"/>
      <c r="G62" s="37"/>
      <c r="H62" s="37"/>
      <c r="I62" s="37"/>
      <c r="J62" s="37"/>
      <c r="K62" s="37"/>
    </row>
    <row r="63" spans="1:11" ht="11.25" customHeight="1">
      <c r="A63" s="12"/>
      <c r="D63" s="37"/>
      <c r="E63" s="37"/>
      <c r="F63" s="37"/>
      <c r="G63" s="37"/>
      <c r="H63" s="37"/>
      <c r="I63" s="37"/>
      <c r="J63" s="37"/>
      <c r="K63" s="37"/>
    </row>
    <row r="64" spans="1:11" ht="11.25" customHeight="1">
      <c r="A64" s="12"/>
      <c r="D64" s="37"/>
      <c r="E64" s="37"/>
      <c r="F64" s="37"/>
      <c r="G64" s="37"/>
      <c r="H64" s="37"/>
      <c r="I64" s="37"/>
      <c r="J64" s="37"/>
      <c r="K64" s="37"/>
    </row>
    <row r="65" spans="1:11" ht="11.25" customHeight="1">
      <c r="A65" s="24"/>
      <c r="D65" s="37"/>
      <c r="E65" s="37"/>
      <c r="F65" s="37"/>
      <c r="G65" s="37"/>
      <c r="H65" s="37"/>
      <c r="I65" s="37"/>
      <c r="J65" s="37"/>
      <c r="K65" s="37"/>
    </row>
    <row r="66" spans="1:11" ht="11.25" customHeight="1">
      <c r="A66" s="24"/>
      <c r="D66" s="37"/>
      <c r="E66" s="37"/>
      <c r="F66" s="37"/>
      <c r="G66" s="37"/>
      <c r="H66" s="37"/>
      <c r="I66" s="37"/>
      <c r="J66" s="37"/>
      <c r="K66" s="37"/>
    </row>
    <row r="67" spans="1:11" ht="11.25" customHeight="1">
      <c r="A67" s="24"/>
      <c r="D67" s="37"/>
      <c r="E67" s="37"/>
      <c r="F67" s="37"/>
      <c r="G67" s="37"/>
      <c r="H67" s="37"/>
      <c r="I67" s="37"/>
      <c r="J67" s="37"/>
      <c r="K67" s="37"/>
    </row>
    <row r="68" spans="1:11" ht="11.25" customHeight="1">
      <c r="A68" s="24"/>
      <c r="D68" s="37"/>
      <c r="E68" s="37"/>
      <c r="F68" s="37"/>
      <c r="G68" s="37"/>
      <c r="H68" s="37"/>
      <c r="I68" s="37"/>
      <c r="J68" s="37"/>
      <c r="K68" s="37"/>
    </row>
    <row r="69" spans="1:11">
      <c r="A69" s="24"/>
      <c r="D69" s="37"/>
      <c r="E69" s="37"/>
      <c r="F69" s="37"/>
      <c r="G69" s="37"/>
      <c r="H69" s="37"/>
      <c r="I69" s="37"/>
      <c r="J69" s="37"/>
      <c r="K69" s="37"/>
    </row>
    <row r="70" spans="1:11">
      <c r="A70" s="24"/>
      <c r="D70" s="37"/>
      <c r="E70" s="37"/>
      <c r="F70" s="37"/>
      <c r="G70" s="37"/>
      <c r="H70" s="37"/>
      <c r="I70" s="37"/>
      <c r="J70" s="37"/>
      <c r="K70" s="37"/>
    </row>
    <row r="71" spans="1:11">
      <c r="A71" s="24"/>
      <c r="D71" s="37"/>
      <c r="E71" s="37"/>
      <c r="F71" s="37"/>
      <c r="G71" s="37"/>
      <c r="H71" s="37"/>
      <c r="I71" s="37"/>
      <c r="J71" s="37"/>
      <c r="K71" s="37"/>
    </row>
    <row r="72" spans="1:11">
      <c r="A72" s="24"/>
      <c r="D72" s="37"/>
      <c r="E72" s="37"/>
      <c r="F72" s="37"/>
      <c r="G72" s="37"/>
      <c r="H72" s="37"/>
      <c r="I72" s="37"/>
      <c r="J72" s="37"/>
      <c r="K72" s="37"/>
    </row>
    <row r="73" spans="1:11">
      <c r="D73" s="37"/>
      <c r="E73" s="37"/>
      <c r="F73" s="37"/>
      <c r="G73" s="37"/>
      <c r="H73" s="37"/>
      <c r="I73" s="37"/>
      <c r="J73" s="37"/>
      <c r="K73" s="37"/>
    </row>
    <row r="74" spans="1:11">
      <c r="D74" s="37"/>
      <c r="E74" s="37"/>
      <c r="F74" s="37"/>
      <c r="G74" s="37"/>
      <c r="H74" s="37"/>
      <c r="I74" s="37"/>
      <c r="J74" s="37"/>
      <c r="K74" s="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2146" t="s">
        <v>309</v>
      </c>
      <c r="C3" s="2153"/>
      <c r="D3" s="2153"/>
      <c r="E3" s="2153"/>
      <c r="F3" s="2153"/>
      <c r="G3" s="2153"/>
      <c r="H3" s="2153"/>
      <c r="I3" s="2153"/>
    </row>
    <row r="4" spans="1:12" s="10" customFormat="1" ht="5.25" customHeight="1">
      <c r="B4" s="7"/>
      <c r="C4" s="7"/>
      <c r="D4" s="7"/>
      <c r="E4" s="8"/>
      <c r="F4" s="8"/>
      <c r="G4" s="8"/>
      <c r="H4" s="9"/>
      <c r="I4" s="9"/>
      <c r="K4" s="7"/>
      <c r="L4" s="7"/>
    </row>
    <row r="5" spans="1:12" s="6" customFormat="1" ht="15.75" customHeight="1">
      <c r="B5" s="1139" t="s">
        <v>1322</v>
      </c>
    </row>
    <row r="6" spans="1:12" s="6" customFormat="1" ht="11.25" customHeight="1">
      <c r="B6" s="13"/>
      <c r="C6" s="14"/>
    </row>
    <row r="7" spans="1:12" s="6" customFormat="1" ht="45" customHeight="1">
      <c r="A7" s="272"/>
      <c r="B7" s="2216" t="s">
        <v>1323</v>
      </c>
      <c r="C7" s="2216"/>
      <c r="D7" s="2216"/>
      <c r="E7" s="2216"/>
      <c r="F7" s="2216"/>
      <c r="G7" s="2216"/>
      <c r="H7" s="2216"/>
    </row>
    <row r="8" spans="1:12" s="6" customFormat="1" ht="11.25" customHeight="1">
      <c r="A8" s="272"/>
      <c r="B8" s="213"/>
      <c r="C8" s="213"/>
      <c r="D8" s="213"/>
      <c r="E8" s="213"/>
      <c r="F8" s="213"/>
      <c r="G8" s="213"/>
      <c r="H8" s="213"/>
    </row>
    <row r="9" spans="1:12" ht="11.25" customHeight="1"/>
    <row r="10" spans="1:12" ht="11.25" customHeight="1">
      <c r="B10" s="16"/>
      <c r="D10" s="281" t="s">
        <v>635</v>
      </c>
      <c r="E10" s="281" t="s">
        <v>537</v>
      </c>
      <c r="F10" s="281"/>
      <c r="G10" s="281" t="s">
        <v>635</v>
      </c>
      <c r="H10" s="281" t="s">
        <v>537</v>
      </c>
    </row>
    <row r="11" spans="1:12" ht="11.25" customHeight="1">
      <c r="B11" s="2246" t="s">
        <v>315</v>
      </c>
      <c r="C11" s="2192"/>
      <c r="D11" s="70" t="s">
        <v>27</v>
      </c>
      <c r="E11" s="70" t="s">
        <v>27</v>
      </c>
      <c r="F11" s="70"/>
      <c r="G11" s="70" t="s">
        <v>316</v>
      </c>
      <c r="H11" s="70" t="s">
        <v>316</v>
      </c>
    </row>
    <row r="12" spans="1:12" ht="11.25" customHeight="1">
      <c r="B12" s="519">
        <v>1</v>
      </c>
      <c r="C12" s="392" t="s">
        <v>1324</v>
      </c>
      <c r="D12" s="550"/>
      <c r="E12" s="550"/>
      <c r="F12" s="550"/>
      <c r="G12" s="550"/>
      <c r="H12" s="550"/>
    </row>
    <row r="13" spans="1:12" ht="11.25" customHeight="1">
      <c r="B13" s="12">
        <v>2</v>
      </c>
      <c r="C13" s="269" t="s">
        <v>1325</v>
      </c>
      <c r="D13" s="86"/>
      <c r="E13" s="78"/>
      <c r="F13" s="78"/>
      <c r="G13" s="86"/>
      <c r="H13" s="78"/>
    </row>
    <row r="14" spans="1:12" ht="11.25" customHeight="1">
      <c r="B14" s="12">
        <v>3</v>
      </c>
      <c r="C14" s="269" t="s">
        <v>1326</v>
      </c>
      <c r="D14" s="86"/>
      <c r="E14" s="78"/>
      <c r="F14" s="78"/>
      <c r="G14" s="86"/>
      <c r="H14" s="78"/>
    </row>
    <row r="15" spans="1:12" ht="11.25" customHeight="1">
      <c r="B15" s="12">
        <v>4</v>
      </c>
      <c r="C15" s="269" t="s">
        <v>1327</v>
      </c>
      <c r="D15" s="223">
        <v>12644.5980872405</v>
      </c>
      <c r="E15" s="223">
        <v>3130.1227282228901</v>
      </c>
      <c r="F15" s="223"/>
      <c r="G15" s="223">
        <v>16422.128778233899</v>
      </c>
      <c r="H15" s="223">
        <v>3500.18702582689</v>
      </c>
    </row>
    <row r="16" spans="1:12" ht="11.25" customHeight="1">
      <c r="B16" s="32" t="s">
        <v>1328</v>
      </c>
      <c r="C16" s="269" t="s">
        <v>1329</v>
      </c>
      <c r="D16" s="1664"/>
      <c r="E16" s="1664"/>
      <c r="F16" s="1664"/>
      <c r="G16" s="1664"/>
      <c r="H16" s="1664"/>
    </row>
    <row r="17" spans="2:8" s="39" customFormat="1" ht="11.25" customHeight="1">
      <c r="B17" s="540">
        <v>5</v>
      </c>
      <c r="C17" s="780" t="s">
        <v>1330</v>
      </c>
      <c r="D17" s="1667">
        <v>12644.5980872405</v>
      </c>
      <c r="E17" s="1667">
        <v>3130.1227282228901</v>
      </c>
      <c r="F17" s="1667"/>
      <c r="G17" s="1667">
        <v>16422.128778233899</v>
      </c>
      <c r="H17" s="1667">
        <v>3500.18702582689</v>
      </c>
    </row>
    <row r="18" spans="2:8" ht="11.25" customHeight="1">
      <c r="B18" s="519"/>
    </row>
    <row r="19" spans="2:8" ht="11.25" customHeight="1">
      <c r="B19" s="12"/>
    </row>
    <row r="20" spans="2:8" ht="12" customHeight="1">
      <c r="B20" s="12"/>
      <c r="C20" s="2149"/>
      <c r="D20" s="2149"/>
      <c r="E20" s="76"/>
      <c r="F20" s="76"/>
      <c r="G20" s="76"/>
    </row>
    <row r="21" spans="2:8" ht="12" customHeight="1">
      <c r="B21" s="12"/>
      <c r="C21" s="2149"/>
      <c r="D21" s="2149"/>
      <c r="E21" s="77"/>
      <c r="F21" s="77"/>
      <c r="G21" s="77"/>
    </row>
    <row r="22" spans="2:8" ht="12" customHeight="1">
      <c r="B22" s="12"/>
      <c r="C22" s="71"/>
      <c r="D22" s="261"/>
      <c r="E22" s="251"/>
      <c r="F22" s="251"/>
      <c r="G22" s="251"/>
    </row>
    <row r="23" spans="2:8" ht="12" customHeight="1">
      <c r="B23" s="12"/>
      <c r="C23" s="71"/>
      <c r="D23" s="261"/>
      <c r="E23" s="78"/>
      <c r="F23" s="78"/>
      <c r="G23" s="78"/>
    </row>
    <row r="24" spans="2:8" ht="12" customHeight="1">
      <c r="B24" s="12"/>
      <c r="C24" s="71"/>
      <c r="D24" s="261"/>
      <c r="E24" s="78"/>
      <c r="F24" s="78"/>
      <c r="G24" s="78"/>
    </row>
    <row r="25" spans="2:8" ht="12" customHeight="1">
      <c r="B25" s="12"/>
      <c r="C25" s="71"/>
      <c r="D25" s="261"/>
      <c r="E25" s="78"/>
      <c r="F25" s="78"/>
      <c r="G25" s="78"/>
    </row>
    <row r="26" spans="2:8" ht="12" customHeight="1">
      <c r="B26" s="12"/>
      <c r="C26" s="76"/>
      <c r="D26" s="261"/>
      <c r="E26" s="78"/>
      <c r="F26" s="78"/>
      <c r="G26" s="78"/>
    </row>
    <row r="27" spans="2:8" ht="12" customHeight="1">
      <c r="B27" s="12"/>
      <c r="C27" s="71"/>
      <c r="D27" s="261"/>
      <c r="E27" s="78"/>
      <c r="F27" s="78"/>
      <c r="G27" s="78"/>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9"/>
      <c r="H43" s="49"/>
      <c r="I43" s="49"/>
      <c r="J43" s="50"/>
      <c r="K43" s="49"/>
    </row>
    <row r="44" spans="2:11" ht="15">
      <c r="B44" s="12"/>
      <c r="G44" s="49"/>
      <c r="H44" s="50"/>
      <c r="I44" s="49"/>
      <c r="J44" s="50"/>
      <c r="K44" s="50"/>
    </row>
    <row r="45" spans="2:11" ht="15">
      <c r="B45" s="12"/>
      <c r="G45" s="23"/>
      <c r="H45" s="51"/>
      <c r="I45" s="6"/>
      <c r="J45" s="51"/>
      <c r="K45" s="51"/>
    </row>
    <row r="46" spans="2:11" ht="15">
      <c r="B46" s="12"/>
      <c r="G46" s="52"/>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3"/>
      <c r="H52" s="23"/>
      <c r="I52" s="6"/>
      <c r="J52" s="23"/>
      <c r="K52" s="23"/>
    </row>
    <row r="53" spans="2:11" ht="15">
      <c r="B53" s="12"/>
      <c r="G53" s="53"/>
      <c r="H53" s="23"/>
      <c r="I53" s="6"/>
      <c r="J53" s="23"/>
      <c r="K53" s="23"/>
    </row>
    <row r="54" spans="2:11" ht="15">
      <c r="B54" s="12"/>
      <c r="G54" s="52"/>
      <c r="H54" s="51"/>
      <c r="I54" s="6"/>
      <c r="J54" s="51"/>
      <c r="K54" s="51"/>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23"/>
      <c r="H62" s="23"/>
      <c r="I62" s="6"/>
      <c r="J62" s="23"/>
      <c r="K62" s="23"/>
    </row>
    <row r="63" spans="2:11" ht="15">
      <c r="B63" s="12"/>
      <c r="G63" s="54"/>
      <c r="H63" s="54"/>
      <c r="I63" s="49"/>
      <c r="J63" s="23"/>
      <c r="K63" s="54"/>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T70"/>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140625" style="29" customWidth="1"/>
    <col min="4" max="14" width="8.5703125" style="29" customWidth="1"/>
    <col min="15" max="15" width="11.140625" style="29" customWidth="1"/>
    <col min="16" max="16" width="8.5703125" style="29" customWidth="1"/>
    <col min="17" max="16384" width="11.42578125" style="29"/>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75" customHeight="1">
      <c r="B3" s="2146" t="s">
        <v>309</v>
      </c>
      <c r="C3" s="2153"/>
      <c r="D3" s="2153"/>
      <c r="E3" s="2153"/>
      <c r="F3" s="2153"/>
      <c r="G3" s="2153"/>
      <c r="H3" s="2153"/>
      <c r="I3" s="2153"/>
    </row>
    <row r="4" spans="2:16" s="10" customFormat="1" ht="5.25" customHeight="1">
      <c r="B4" s="7"/>
      <c r="C4" s="7"/>
      <c r="D4" s="7"/>
      <c r="E4" s="8"/>
      <c r="F4" s="8"/>
      <c r="G4" s="9"/>
      <c r="H4" s="9"/>
      <c r="I4" s="9"/>
      <c r="K4" s="7"/>
      <c r="L4" s="7"/>
    </row>
    <row r="5" spans="2:16" s="6" customFormat="1" ht="15.75" customHeight="1">
      <c r="B5" s="1139" t="s">
        <v>1331</v>
      </c>
    </row>
    <row r="6" spans="2:16" ht="11.25" customHeight="1"/>
    <row r="7" spans="2:16" ht="11.25" customHeight="1">
      <c r="B7" s="2252" t="s">
        <v>1332</v>
      </c>
      <c r="C7" s="2252"/>
      <c r="D7" s="2252"/>
      <c r="E7" s="2252"/>
      <c r="F7" s="2252"/>
      <c r="G7" s="2252"/>
      <c r="H7" s="2252"/>
      <c r="I7" s="2252"/>
      <c r="J7" s="2252"/>
      <c r="K7" s="2252"/>
      <c r="L7" s="2252"/>
      <c r="M7" s="2252"/>
      <c r="N7" s="2252"/>
      <c r="O7" s="2252"/>
    </row>
    <row r="8" spans="2:16" ht="11.25" customHeight="1">
      <c r="B8" s="899"/>
      <c r="C8" s="899"/>
      <c r="D8" s="899"/>
      <c r="E8" s="899"/>
      <c r="F8" s="899"/>
      <c r="G8" s="899"/>
      <c r="H8" s="899"/>
      <c r="I8" s="899"/>
      <c r="J8" s="899"/>
      <c r="K8" s="899"/>
      <c r="L8" s="899"/>
      <c r="M8" s="899"/>
      <c r="N8" s="899"/>
      <c r="O8" s="899"/>
    </row>
    <row r="9" spans="2:16" ht="11.25" customHeight="1">
      <c r="B9" s="463"/>
      <c r="C9" s="463"/>
      <c r="D9" s="463"/>
      <c r="E9" s="463"/>
      <c r="F9" s="463"/>
      <c r="G9" s="463"/>
      <c r="H9" s="463"/>
      <c r="I9" s="463"/>
      <c r="J9" s="463"/>
      <c r="K9" s="463"/>
      <c r="L9" s="463"/>
      <c r="M9" s="463"/>
      <c r="N9" s="463"/>
      <c r="O9" s="463"/>
    </row>
    <row r="10" spans="2:16" ht="11.25" customHeight="1">
      <c r="B10" s="2247" t="s">
        <v>27</v>
      </c>
      <c r="C10" s="2248"/>
      <c r="D10" s="1454" t="s">
        <v>321</v>
      </c>
      <c r="E10" s="1454" t="s">
        <v>323</v>
      </c>
      <c r="F10" s="1454" t="s">
        <v>325</v>
      </c>
      <c r="G10" s="1454" t="s">
        <v>327</v>
      </c>
      <c r="H10" s="1454" t="s">
        <v>332</v>
      </c>
      <c r="I10" s="1454" t="s">
        <v>339</v>
      </c>
      <c r="J10" s="1454" t="s">
        <v>341</v>
      </c>
      <c r="K10" s="1454" t="s">
        <v>346</v>
      </c>
      <c r="L10" s="1454" t="s">
        <v>352</v>
      </c>
      <c r="M10" s="1454" t="s">
        <v>375</v>
      </c>
      <c r="N10" s="1454" t="s">
        <v>399</v>
      </c>
      <c r="O10" s="1454" t="s">
        <v>916</v>
      </c>
    </row>
    <row r="11" spans="2:16" ht="11.25" customHeight="1">
      <c r="D11" s="2233" t="s">
        <v>1078</v>
      </c>
      <c r="E11" s="2249"/>
      <c r="F11" s="2249"/>
      <c r="G11" s="2249"/>
      <c r="H11" s="2249"/>
      <c r="I11" s="2249"/>
      <c r="J11" s="2249"/>
      <c r="K11" s="2249"/>
      <c r="L11" s="2249"/>
      <c r="M11" s="2249"/>
      <c r="N11" s="1654"/>
      <c r="O11" s="442" t="s">
        <v>1333</v>
      </c>
      <c r="P11" s="2250"/>
    </row>
    <row r="12" spans="2:16" ht="11.25" customHeight="1">
      <c r="B12" s="2246" t="s">
        <v>315</v>
      </c>
      <c r="C12" s="2251"/>
      <c r="D12" s="1668" t="s">
        <v>1079</v>
      </c>
      <c r="E12" s="1668" t="s">
        <v>1080</v>
      </c>
      <c r="F12" s="1668" t="s">
        <v>1081</v>
      </c>
      <c r="G12" s="1668" t="s">
        <v>1082</v>
      </c>
      <c r="H12" s="1668" t="s">
        <v>1083</v>
      </c>
      <c r="I12" s="1668" t="s">
        <v>1085</v>
      </c>
      <c r="J12" s="1668" t="s">
        <v>1086</v>
      </c>
      <c r="K12" s="1668" t="s">
        <v>1087</v>
      </c>
      <c r="L12" s="1668" t="s">
        <v>943</v>
      </c>
      <c r="M12" s="1668" t="s">
        <v>948</v>
      </c>
      <c r="N12" s="1669" t="s">
        <v>1091</v>
      </c>
      <c r="O12" s="1669" t="s">
        <v>1290</v>
      </c>
      <c r="P12" s="2250"/>
    </row>
    <row r="13" spans="2:16" ht="11.25" customHeight="1">
      <c r="B13" s="519">
        <v>1</v>
      </c>
      <c r="C13" s="269" t="s">
        <v>1068</v>
      </c>
      <c r="D13" s="223">
        <v>1643.916757</v>
      </c>
      <c r="E13" s="223"/>
      <c r="F13" s="223"/>
      <c r="G13" s="223"/>
      <c r="H13" s="223"/>
      <c r="I13" s="223"/>
      <c r="J13" s="223"/>
      <c r="K13" s="223"/>
      <c r="L13" s="223"/>
      <c r="M13" s="223"/>
      <c r="N13" s="223"/>
      <c r="O13" s="223">
        <v>1643.916757</v>
      </c>
      <c r="P13" s="88"/>
    </row>
    <row r="14" spans="2:16" ht="11.25" customHeight="1">
      <c r="B14" s="12">
        <v>2</v>
      </c>
      <c r="C14" s="269" t="s">
        <v>673</v>
      </c>
      <c r="D14" s="511">
        <v>525.61785399999997</v>
      </c>
      <c r="E14" s="511"/>
      <c r="F14" s="511"/>
      <c r="G14" s="511"/>
      <c r="H14" s="511">
        <v>19.517388</v>
      </c>
      <c r="I14" s="511"/>
      <c r="J14" s="511"/>
      <c r="K14" s="511"/>
      <c r="L14" s="511"/>
      <c r="M14" s="511"/>
      <c r="N14" s="511"/>
      <c r="O14" s="223">
        <v>545.13524199999995</v>
      </c>
      <c r="P14" s="89"/>
    </row>
    <row r="15" spans="2:16" ht="11.25" customHeight="1">
      <c r="B15" s="12">
        <v>3</v>
      </c>
      <c r="C15" s="269" t="s">
        <v>674</v>
      </c>
      <c r="D15" s="511">
        <v>263.925051</v>
      </c>
      <c r="E15" s="511"/>
      <c r="F15" s="511"/>
      <c r="G15" s="511"/>
      <c r="H15" s="511">
        <v>60.527265999999997</v>
      </c>
      <c r="I15" s="511"/>
      <c r="J15" s="511"/>
      <c r="K15" s="511"/>
      <c r="L15" s="511"/>
      <c r="M15" s="511"/>
      <c r="N15" s="511"/>
      <c r="O15" s="223">
        <v>324.45231699999999</v>
      </c>
      <c r="P15" s="89"/>
    </row>
    <row r="16" spans="2:16" ht="11.25" customHeight="1">
      <c r="B16" s="12">
        <v>4</v>
      </c>
      <c r="C16" s="269" t="s">
        <v>675</v>
      </c>
      <c r="D16" s="511">
        <v>1594.4702629999999</v>
      </c>
      <c r="E16" s="511"/>
      <c r="F16" s="511"/>
      <c r="G16" s="511"/>
      <c r="H16" s="511"/>
      <c r="I16" s="511"/>
      <c r="J16" s="511"/>
      <c r="K16" s="511"/>
      <c r="L16" s="511"/>
      <c r="M16" s="511"/>
      <c r="N16" s="511"/>
      <c r="O16" s="223">
        <v>1594.4702629999999</v>
      </c>
      <c r="P16" s="89"/>
    </row>
    <row r="17" spans="2:20" ht="11.25" customHeight="1">
      <c r="B17" s="12">
        <v>5</v>
      </c>
      <c r="C17" s="269" t="s">
        <v>676</v>
      </c>
      <c r="D17" s="511">
        <v>314.77077500000001</v>
      </c>
      <c r="E17" s="511"/>
      <c r="F17" s="511"/>
      <c r="G17" s="511"/>
      <c r="H17" s="511"/>
      <c r="I17" s="511"/>
      <c r="J17" s="511"/>
      <c r="K17" s="511"/>
      <c r="L17" s="511"/>
      <c r="M17" s="511"/>
      <c r="N17" s="511"/>
      <c r="O17" s="223">
        <v>314.77077500000001</v>
      </c>
      <c r="P17" s="89"/>
    </row>
    <row r="18" spans="2:20" ht="11.25" customHeight="1">
      <c r="B18" s="12">
        <v>6</v>
      </c>
      <c r="C18" s="269" t="s">
        <v>677</v>
      </c>
      <c r="D18" s="223"/>
      <c r="E18" s="223">
        <v>3100.2585155071702</v>
      </c>
      <c r="F18" s="223"/>
      <c r="G18" s="223"/>
      <c r="H18" s="223">
        <v>12537.931236308599</v>
      </c>
      <c r="I18" s="223">
        <v>7722.8026262133399</v>
      </c>
      <c r="J18" s="223"/>
      <c r="K18" s="223"/>
      <c r="L18" s="223"/>
      <c r="M18" s="223"/>
      <c r="N18" s="223"/>
      <c r="O18" s="223">
        <v>23360.992378029099</v>
      </c>
      <c r="P18" s="88"/>
    </row>
    <row r="19" spans="2:20" ht="11.25" customHeight="1">
      <c r="B19" s="12">
        <v>7</v>
      </c>
      <c r="C19" s="269" t="s">
        <v>678</v>
      </c>
      <c r="D19" s="223"/>
      <c r="E19" s="70"/>
      <c r="F19" s="70"/>
      <c r="G19" s="70"/>
      <c r="H19" s="512">
        <v>414.42785099999998</v>
      </c>
      <c r="I19" s="512">
        <v>847.46500700000001</v>
      </c>
      <c r="J19" s="223"/>
      <c r="K19" s="223"/>
      <c r="L19" s="223">
        <v>2753.8561062761601</v>
      </c>
      <c r="M19" s="223"/>
      <c r="N19" s="223"/>
      <c r="O19" s="223">
        <v>4015.7489642761602</v>
      </c>
      <c r="P19" s="88"/>
    </row>
    <row r="20" spans="2:20" ht="11.25" customHeight="1">
      <c r="B20" s="12">
        <v>8</v>
      </c>
      <c r="C20" s="269" t="s">
        <v>679</v>
      </c>
      <c r="D20" s="223"/>
      <c r="E20" s="223"/>
      <c r="F20" s="223"/>
      <c r="G20" s="223"/>
      <c r="H20" s="223"/>
      <c r="I20" s="223"/>
      <c r="J20" s="223"/>
      <c r="K20" s="223">
        <v>376.68689907802002</v>
      </c>
      <c r="L20" s="223">
        <v>21.5812435114</v>
      </c>
      <c r="M20" s="223"/>
      <c r="N20" s="223"/>
      <c r="O20" s="223">
        <v>398.26814258941999</v>
      </c>
      <c r="P20" s="88"/>
    </row>
    <row r="21" spans="2:20" ht="11.25" customHeight="1">
      <c r="B21" s="12">
        <v>9</v>
      </c>
      <c r="C21" s="272" t="s">
        <v>1334</v>
      </c>
      <c r="D21" s="223"/>
      <c r="E21" s="223"/>
      <c r="F21" s="223"/>
      <c r="G21" s="223"/>
      <c r="H21" s="223"/>
      <c r="I21" s="223"/>
      <c r="J21" s="223"/>
      <c r="K21" s="223"/>
      <c r="L21" s="223"/>
      <c r="M21" s="223"/>
      <c r="N21" s="429"/>
      <c r="O21" s="223"/>
      <c r="P21" s="88"/>
    </row>
    <row r="22" spans="2:20" ht="11.25" customHeight="1">
      <c r="B22" s="12">
        <v>10</v>
      </c>
      <c r="C22" s="269" t="s">
        <v>1335</v>
      </c>
      <c r="D22" s="511"/>
      <c r="E22" s="511"/>
      <c r="F22" s="511"/>
      <c r="G22" s="511"/>
      <c r="H22" s="511"/>
      <c r="I22" s="511"/>
      <c r="J22" s="511"/>
      <c r="K22" s="511"/>
      <c r="L22" s="511"/>
      <c r="M22" s="511">
        <v>1.3762870390499999</v>
      </c>
      <c r="N22" s="1314">
        <v>5.5051481561999998</v>
      </c>
      <c r="O22" s="223">
        <v>1.3762870390499999</v>
      </c>
      <c r="P22" s="1290"/>
    </row>
    <row r="23" spans="2:20" s="39" customFormat="1" ht="11.25" customHeight="1">
      <c r="B23" s="519">
        <v>11</v>
      </c>
      <c r="C23" s="780" t="s">
        <v>1336</v>
      </c>
      <c r="D23" s="869">
        <v>4342.7007000000003</v>
      </c>
      <c r="E23" s="869">
        <v>3100.2585155071702</v>
      </c>
      <c r="F23" s="869"/>
      <c r="G23" s="869"/>
      <c r="H23" s="869">
        <v>13032.403741308601</v>
      </c>
      <c r="I23" s="869">
        <v>8570.2676332133396</v>
      </c>
      <c r="J23" s="869"/>
      <c r="K23" s="869">
        <v>376.68689907802002</v>
      </c>
      <c r="L23" s="869">
        <v>2775.4373497875599</v>
      </c>
      <c r="M23" s="869">
        <v>1.3762870390499999</v>
      </c>
      <c r="N23" s="1315">
        <v>5.5051481561999998</v>
      </c>
      <c r="O23" s="869">
        <v>32199.131125933702</v>
      </c>
      <c r="P23" s="187"/>
      <c r="Q23" s="29"/>
      <c r="R23" s="29"/>
      <c r="S23" s="29"/>
      <c r="T23" s="29"/>
    </row>
    <row r="24" spans="2:20" ht="11.25" customHeight="1">
      <c r="B24" s="519"/>
      <c r="N24" s="3"/>
    </row>
    <row r="25" spans="2:20" ht="11.25" customHeight="1">
      <c r="B25" s="12"/>
      <c r="N25" s="3"/>
    </row>
    <row r="26" spans="2:20">
      <c r="B26" s="12"/>
      <c r="N26" s="3"/>
    </row>
    <row r="27" spans="2:20" ht="11.25" customHeight="1">
      <c r="B27" s="2247" t="s">
        <v>316</v>
      </c>
      <c r="C27" s="2248"/>
      <c r="D27" s="1454" t="s">
        <v>321</v>
      </c>
      <c r="E27" s="1454" t="s">
        <v>323</v>
      </c>
      <c r="F27" s="1454" t="s">
        <v>325</v>
      </c>
      <c r="G27" s="1454" t="s">
        <v>327</v>
      </c>
      <c r="H27" s="1454" t="s">
        <v>332</v>
      </c>
      <c r="I27" s="1454" t="s">
        <v>339</v>
      </c>
      <c r="J27" s="1454" t="s">
        <v>341</v>
      </c>
      <c r="K27" s="1454" t="s">
        <v>346</v>
      </c>
      <c r="L27" s="1454" t="s">
        <v>352</v>
      </c>
      <c r="M27" s="1454" t="s">
        <v>375</v>
      </c>
      <c r="N27" s="1455" t="s">
        <v>399</v>
      </c>
      <c r="O27" s="1454" t="s">
        <v>916</v>
      </c>
    </row>
    <row r="28" spans="2:20" ht="11.25" customHeight="1">
      <c r="D28" s="2233" t="s">
        <v>1078</v>
      </c>
      <c r="E28" s="2249"/>
      <c r="F28" s="2249"/>
      <c r="G28" s="2249"/>
      <c r="H28" s="2249"/>
      <c r="I28" s="2249"/>
      <c r="J28" s="2249"/>
      <c r="K28" s="2249"/>
      <c r="L28" s="2249"/>
      <c r="M28" s="2249"/>
      <c r="N28" s="1670"/>
      <c r="O28" s="442" t="s">
        <v>1333</v>
      </c>
      <c r="P28" s="2250"/>
    </row>
    <row r="29" spans="2:20" ht="11.25" customHeight="1">
      <c r="B29" s="2246" t="s">
        <v>315</v>
      </c>
      <c r="C29" s="2251"/>
      <c r="D29" s="1668" t="s">
        <v>1079</v>
      </c>
      <c r="E29" s="1668" t="s">
        <v>1080</v>
      </c>
      <c r="F29" s="1668" t="s">
        <v>1081</v>
      </c>
      <c r="G29" s="1668" t="s">
        <v>1082</v>
      </c>
      <c r="H29" s="1668" t="s">
        <v>1083</v>
      </c>
      <c r="I29" s="1668" t="s">
        <v>1085</v>
      </c>
      <c r="J29" s="1668" t="s">
        <v>1086</v>
      </c>
      <c r="K29" s="1668" t="s">
        <v>1087</v>
      </c>
      <c r="L29" s="1668" t="s">
        <v>943</v>
      </c>
      <c r="M29" s="1668" t="s">
        <v>948</v>
      </c>
      <c r="N29" s="1632" t="s">
        <v>1091</v>
      </c>
      <c r="O29" s="1669" t="s">
        <v>1290</v>
      </c>
      <c r="P29" s="2250"/>
    </row>
    <row r="30" spans="2:20" ht="11.25" customHeight="1">
      <c r="B30" s="519">
        <v>1</v>
      </c>
      <c r="C30" s="269" t="s">
        <v>1068</v>
      </c>
      <c r="D30" s="223">
        <v>1555.66581</v>
      </c>
      <c r="E30" s="223"/>
      <c r="F30" s="223"/>
      <c r="G30" s="223"/>
      <c r="H30" s="223"/>
      <c r="I30" s="223"/>
      <c r="J30" s="223"/>
      <c r="K30" s="223"/>
      <c r="L30" s="223"/>
      <c r="M30" s="223"/>
      <c r="N30" s="429"/>
      <c r="O30" s="223">
        <v>1555.66581</v>
      </c>
      <c r="P30" s="88"/>
    </row>
    <row r="31" spans="2:20" ht="11.25" customHeight="1">
      <c r="B31" s="12">
        <v>2</v>
      </c>
      <c r="C31" s="269" t="s">
        <v>673</v>
      </c>
      <c r="D31" s="511">
        <v>567.46718299999998</v>
      </c>
      <c r="E31" s="511"/>
      <c r="F31" s="511"/>
      <c r="G31" s="511"/>
      <c r="H31" s="511">
        <v>41.27928</v>
      </c>
      <c r="I31" s="511"/>
      <c r="J31" s="511"/>
      <c r="K31" s="511"/>
      <c r="L31" s="511"/>
      <c r="M31" s="511"/>
      <c r="N31" s="1314"/>
      <c r="O31" s="223">
        <v>608.74646299999995</v>
      </c>
      <c r="P31" s="89"/>
    </row>
    <row r="32" spans="2:20" ht="11.25" customHeight="1">
      <c r="B32" s="12">
        <v>3</v>
      </c>
      <c r="C32" s="269" t="s">
        <v>674</v>
      </c>
      <c r="D32" s="511">
        <v>248.81798000000001</v>
      </c>
      <c r="E32" s="511"/>
      <c r="F32" s="511"/>
      <c r="G32" s="511"/>
      <c r="H32" s="511">
        <v>23.355786999999999</v>
      </c>
      <c r="I32" s="511"/>
      <c r="J32" s="511"/>
      <c r="K32" s="511"/>
      <c r="L32" s="511"/>
      <c r="M32" s="511"/>
      <c r="N32" s="1314"/>
      <c r="O32" s="223">
        <v>272.173767</v>
      </c>
      <c r="P32" s="89"/>
    </row>
    <row r="33" spans="2:20" ht="11.25" customHeight="1">
      <c r="B33" s="12">
        <v>4</v>
      </c>
      <c r="C33" s="269" t="s">
        <v>675</v>
      </c>
      <c r="D33" s="511">
        <v>899.92031899999995</v>
      </c>
      <c r="E33" s="511"/>
      <c r="F33" s="511"/>
      <c r="G33" s="511"/>
      <c r="H33" s="511"/>
      <c r="I33" s="511"/>
      <c r="J33" s="511"/>
      <c r="K33" s="511"/>
      <c r="L33" s="511"/>
      <c r="M33" s="511"/>
      <c r="N33" s="1314"/>
      <c r="O33" s="223">
        <v>899.92031899999995</v>
      </c>
      <c r="P33" s="89"/>
    </row>
    <row r="34" spans="2:20" ht="11.25" customHeight="1">
      <c r="B34" s="12">
        <v>5</v>
      </c>
      <c r="C34" s="269" t="s">
        <v>676</v>
      </c>
      <c r="D34" s="511">
        <v>458.65368699999999</v>
      </c>
      <c r="E34" s="511"/>
      <c r="F34" s="511"/>
      <c r="G34" s="511"/>
      <c r="H34" s="511"/>
      <c r="I34" s="511"/>
      <c r="J34" s="511"/>
      <c r="K34" s="511"/>
      <c r="L34" s="511"/>
      <c r="M34" s="511"/>
      <c r="N34" s="1314"/>
      <c r="O34" s="223">
        <v>458.65368699999999</v>
      </c>
      <c r="P34" s="89"/>
    </row>
    <row r="35" spans="2:20" ht="11.25" customHeight="1">
      <c r="B35" s="12">
        <v>6</v>
      </c>
      <c r="C35" s="269" t="s">
        <v>677</v>
      </c>
      <c r="D35" s="223"/>
      <c r="E35" s="223">
        <v>2876.19750654572</v>
      </c>
      <c r="F35" s="223"/>
      <c r="G35" s="223"/>
      <c r="H35" s="223">
        <v>11921.0685175175</v>
      </c>
      <c r="I35" s="223">
        <v>10722.3756051457</v>
      </c>
      <c r="J35" s="223"/>
      <c r="K35" s="223"/>
      <c r="L35" s="223"/>
      <c r="M35" s="223"/>
      <c r="N35" s="429"/>
      <c r="O35" s="223">
        <v>25519.641629208902</v>
      </c>
      <c r="P35" s="89"/>
    </row>
    <row r="36" spans="2:20" ht="11.25" customHeight="1">
      <c r="B36" s="12">
        <v>7</v>
      </c>
      <c r="C36" s="269" t="s">
        <v>678</v>
      </c>
      <c r="D36" s="223"/>
      <c r="E36" s="70"/>
      <c r="F36" s="70"/>
      <c r="G36" s="70"/>
      <c r="H36" s="512">
        <v>264.75539300000003</v>
      </c>
      <c r="I36" s="512">
        <v>1002.774542</v>
      </c>
      <c r="J36" s="223"/>
      <c r="K36" s="223"/>
      <c r="L36" s="223">
        <v>2417.2588122502698</v>
      </c>
      <c r="M36" s="223"/>
      <c r="N36" s="429">
        <v>1.21373</v>
      </c>
      <c r="O36" s="223">
        <v>3686.0024772502702</v>
      </c>
      <c r="P36" s="89"/>
    </row>
    <row r="37" spans="2:20" ht="11.25" customHeight="1">
      <c r="B37" s="12">
        <v>8</v>
      </c>
      <c r="C37" s="269" t="s">
        <v>679</v>
      </c>
      <c r="D37" s="223"/>
      <c r="E37" s="223"/>
      <c r="F37" s="223"/>
      <c r="G37" s="223"/>
      <c r="H37" s="223"/>
      <c r="I37" s="223"/>
      <c r="J37" s="223"/>
      <c r="K37" s="223">
        <v>803.60593302660595</v>
      </c>
      <c r="L37" s="223">
        <v>45.066123647363</v>
      </c>
      <c r="M37" s="223"/>
      <c r="N37" s="429"/>
      <c r="O37" s="223">
        <v>848.672056673969</v>
      </c>
      <c r="P37" s="89"/>
    </row>
    <row r="38" spans="2:20" ht="11.25" customHeight="1">
      <c r="B38" s="12">
        <v>9</v>
      </c>
      <c r="C38" s="272" t="s">
        <v>1334</v>
      </c>
      <c r="D38" s="223"/>
      <c r="E38" s="223"/>
      <c r="F38" s="223"/>
      <c r="G38" s="223"/>
      <c r="H38" s="223"/>
      <c r="I38" s="223"/>
      <c r="J38" s="223"/>
      <c r="K38" s="223"/>
      <c r="L38" s="223"/>
      <c r="M38" s="223"/>
      <c r="N38" s="429"/>
      <c r="O38" s="223"/>
      <c r="P38" s="89"/>
    </row>
    <row r="39" spans="2:20" ht="11.25" customHeight="1">
      <c r="B39" s="12">
        <v>10</v>
      </c>
      <c r="C39" s="269" t="s">
        <v>1335</v>
      </c>
      <c r="D39" s="511"/>
      <c r="E39" s="511"/>
      <c r="F39" s="511"/>
      <c r="G39" s="511"/>
      <c r="H39" s="511"/>
      <c r="I39" s="511"/>
      <c r="J39" s="511"/>
      <c r="K39" s="511"/>
      <c r="L39" s="511"/>
      <c r="M39" s="511">
        <v>249.026612056988</v>
      </c>
      <c r="N39" s="1314"/>
      <c r="O39" s="223">
        <v>249.026612056988</v>
      </c>
      <c r="P39" s="89"/>
    </row>
    <row r="40" spans="2:20" s="39" customFormat="1" ht="11.25" customHeight="1">
      <c r="B40" s="750">
        <v>11</v>
      </c>
      <c r="C40" s="780" t="s">
        <v>1336</v>
      </c>
      <c r="D40" s="869">
        <v>3730.5249789999998</v>
      </c>
      <c r="E40" s="869">
        <v>2876.19750654572</v>
      </c>
      <c r="F40" s="869"/>
      <c r="G40" s="869"/>
      <c r="H40" s="869">
        <v>12250.458977517501</v>
      </c>
      <c r="I40" s="869">
        <v>11725.1501471457</v>
      </c>
      <c r="J40" s="869"/>
      <c r="K40" s="869">
        <v>803.60593302660595</v>
      </c>
      <c r="L40" s="869">
        <v>2462.32493589764</v>
      </c>
      <c r="M40" s="869">
        <v>249.026612056988</v>
      </c>
      <c r="N40" s="1315">
        <v>1.21373</v>
      </c>
      <c r="O40" s="869">
        <v>34098.502821190101</v>
      </c>
      <c r="P40" s="89"/>
      <c r="Q40" s="29"/>
      <c r="R40" s="29"/>
      <c r="S40" s="29"/>
      <c r="T40" s="29"/>
    </row>
    <row r="41" spans="2:20">
      <c r="N41" s="3"/>
      <c r="P41" s="89"/>
    </row>
    <row r="42" spans="2:20">
      <c r="P42" s="89"/>
    </row>
    <row r="44" spans="2:20">
      <c r="B44" s="93"/>
    </row>
    <row r="45" spans="2:20">
      <c r="B45" s="93"/>
    </row>
    <row r="46" spans="2:20">
      <c r="B46" s="28"/>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4"/>
      <c r="D55" s="37"/>
      <c r="E55" s="37"/>
      <c r="F55" s="37"/>
      <c r="G55" s="37"/>
      <c r="H55" s="37"/>
      <c r="I55" s="37"/>
      <c r="J55" s="37"/>
      <c r="K55" s="37"/>
      <c r="L55" s="37"/>
      <c r="M55" s="37"/>
      <c r="N55" s="37"/>
      <c r="O55" s="37"/>
    </row>
    <row r="56" spans="2:15">
      <c r="B56" s="24"/>
      <c r="D56" s="37"/>
      <c r="E56" s="37"/>
      <c r="F56" s="37"/>
      <c r="G56" s="37"/>
      <c r="H56" s="37"/>
      <c r="I56" s="37"/>
      <c r="J56" s="37"/>
      <c r="K56" s="37"/>
      <c r="L56" s="37"/>
      <c r="M56" s="37"/>
      <c r="N56" s="37"/>
      <c r="O56" s="37"/>
    </row>
    <row r="57" spans="2:15">
      <c r="B57" s="24"/>
      <c r="D57" s="37"/>
      <c r="E57" s="37"/>
      <c r="F57" s="37"/>
      <c r="G57" s="37"/>
      <c r="H57" s="37"/>
      <c r="I57" s="37"/>
      <c r="J57" s="37"/>
      <c r="K57" s="37"/>
      <c r="L57" s="37"/>
      <c r="M57" s="37"/>
      <c r="N57" s="37"/>
      <c r="O57" s="37"/>
    </row>
    <row r="58" spans="2:15">
      <c r="B58" s="24"/>
      <c r="D58" s="37"/>
      <c r="E58" s="37"/>
      <c r="F58" s="37"/>
      <c r="G58" s="37"/>
      <c r="H58" s="37"/>
      <c r="I58" s="37"/>
      <c r="J58" s="37"/>
      <c r="K58" s="37"/>
      <c r="L58" s="37"/>
      <c r="M58" s="37"/>
      <c r="N58" s="37"/>
      <c r="O58" s="37"/>
    </row>
    <row r="59" spans="2:15">
      <c r="B59" s="24"/>
      <c r="D59" s="37"/>
      <c r="E59" s="37"/>
      <c r="F59" s="37"/>
      <c r="G59" s="37"/>
      <c r="H59" s="37"/>
      <c r="I59" s="37"/>
      <c r="J59" s="37"/>
      <c r="K59" s="37"/>
      <c r="L59" s="37"/>
      <c r="M59" s="37"/>
      <c r="N59" s="37"/>
      <c r="O59" s="37"/>
    </row>
    <row r="60" spans="2:15">
      <c r="B60" s="24"/>
      <c r="D60" s="37"/>
      <c r="E60" s="37"/>
      <c r="F60" s="37"/>
      <c r="G60" s="37"/>
      <c r="H60" s="37"/>
      <c r="I60" s="37"/>
      <c r="J60" s="37"/>
      <c r="K60" s="37"/>
      <c r="L60" s="37"/>
      <c r="M60" s="37"/>
      <c r="N60" s="37"/>
      <c r="O60" s="37"/>
    </row>
    <row r="61" spans="2:15">
      <c r="B61" s="24"/>
      <c r="D61" s="37"/>
      <c r="E61" s="37"/>
      <c r="F61" s="37"/>
      <c r="G61" s="37"/>
      <c r="H61" s="37"/>
      <c r="I61" s="37"/>
      <c r="J61" s="37"/>
      <c r="K61" s="37"/>
      <c r="L61" s="37"/>
      <c r="M61" s="37"/>
      <c r="N61" s="37"/>
      <c r="O61" s="37"/>
    </row>
    <row r="62" spans="2:15">
      <c r="B62" s="24"/>
      <c r="D62" s="37"/>
      <c r="E62" s="37"/>
      <c r="F62" s="37"/>
      <c r="G62" s="37"/>
      <c r="H62" s="37"/>
      <c r="I62" s="37"/>
      <c r="J62" s="37"/>
      <c r="K62" s="37"/>
      <c r="L62" s="37"/>
      <c r="M62" s="37"/>
      <c r="N62" s="37"/>
      <c r="O62" s="37"/>
    </row>
    <row r="63" spans="2:15">
      <c r="D63" s="37"/>
      <c r="E63" s="37"/>
      <c r="F63" s="37"/>
      <c r="G63" s="37"/>
      <c r="H63" s="37"/>
      <c r="I63" s="37"/>
      <c r="J63" s="37"/>
      <c r="K63" s="37"/>
      <c r="L63" s="37"/>
      <c r="M63" s="37"/>
      <c r="N63" s="37"/>
      <c r="O63" s="37"/>
    </row>
    <row r="64" spans="2:15">
      <c r="D64" s="37"/>
      <c r="E64" s="37"/>
      <c r="F64" s="37"/>
      <c r="G64" s="37"/>
      <c r="H64" s="37"/>
      <c r="I64" s="37"/>
      <c r="J64" s="37"/>
      <c r="K64" s="37"/>
      <c r="L64" s="37"/>
      <c r="M64" s="37"/>
      <c r="N64" s="37"/>
      <c r="O64" s="37"/>
    </row>
    <row r="65" spans="4:15">
      <c r="D65" s="37"/>
      <c r="E65" s="37"/>
      <c r="F65" s="37"/>
      <c r="G65" s="37"/>
      <c r="H65" s="37"/>
      <c r="I65" s="37"/>
      <c r="J65" s="37"/>
      <c r="K65" s="37"/>
      <c r="L65" s="37"/>
      <c r="M65" s="37"/>
      <c r="N65" s="37"/>
      <c r="O65" s="37"/>
    </row>
    <row r="66" spans="4:15">
      <c r="D66" s="37"/>
      <c r="E66" s="37"/>
      <c r="F66" s="37"/>
      <c r="G66" s="37"/>
      <c r="H66" s="37"/>
      <c r="I66" s="37"/>
      <c r="J66" s="37"/>
      <c r="K66" s="37"/>
      <c r="L66" s="37"/>
      <c r="M66" s="37"/>
      <c r="N66" s="37"/>
      <c r="O66" s="37"/>
    </row>
    <row r="67" spans="4:15">
      <c r="D67" s="37"/>
      <c r="E67" s="37"/>
      <c r="F67" s="37"/>
      <c r="G67" s="37"/>
      <c r="H67" s="37"/>
      <c r="I67" s="37"/>
      <c r="J67" s="37"/>
      <c r="K67" s="37"/>
      <c r="L67" s="37"/>
      <c r="M67" s="37"/>
      <c r="N67" s="37"/>
      <c r="O67" s="37"/>
    </row>
    <row r="68" spans="4:15">
      <c r="D68" s="37"/>
      <c r="E68" s="37"/>
      <c r="F68" s="37"/>
      <c r="G68" s="37"/>
      <c r="H68" s="37"/>
      <c r="I68" s="37"/>
      <c r="J68" s="37"/>
      <c r="K68" s="37"/>
      <c r="L68" s="37"/>
      <c r="M68" s="37"/>
      <c r="N68" s="37"/>
      <c r="O68" s="37"/>
    </row>
    <row r="69" spans="4:15">
      <c r="D69" s="37"/>
      <c r="E69" s="37"/>
      <c r="F69" s="37"/>
      <c r="G69" s="37"/>
      <c r="H69" s="37"/>
      <c r="I69" s="37"/>
      <c r="J69" s="37"/>
      <c r="K69" s="37"/>
      <c r="L69" s="37"/>
      <c r="M69" s="37"/>
      <c r="N69" s="37"/>
      <c r="O69" s="37"/>
    </row>
    <row r="70" spans="4:15">
      <c r="D70" s="37"/>
      <c r="E70" s="37"/>
      <c r="F70" s="37"/>
      <c r="G70" s="37"/>
      <c r="H70" s="37"/>
      <c r="I70" s="37"/>
      <c r="J70" s="37"/>
      <c r="K70" s="37"/>
      <c r="L70" s="37"/>
      <c r="M70" s="37"/>
      <c r="N70" s="37"/>
      <c r="O70" s="37"/>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7109375" style="19" customWidth="1"/>
    <col min="2" max="2" width="25.42578125" style="29" customWidth="1"/>
    <col min="3" max="3" width="20.7109375" style="29" customWidth="1"/>
    <col min="4" max="10" width="15.7109375" style="29" customWidth="1"/>
    <col min="11" max="11" width="35.42578125" style="29" customWidth="1"/>
    <col min="12" max="16384" width="12.5703125" style="29"/>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2108" t="s">
        <v>309</v>
      </c>
      <c r="C3" s="2108"/>
      <c r="D3" s="2108"/>
      <c r="E3" s="2108"/>
      <c r="F3" s="2108"/>
      <c r="G3" s="2108"/>
      <c r="H3" s="2108"/>
    </row>
    <row r="4" spans="1:16" s="10" customFormat="1" ht="5.25" customHeight="1">
      <c r="A4" s="7"/>
      <c r="B4" s="7"/>
      <c r="C4" s="7"/>
      <c r="D4" s="8"/>
      <c r="E4" s="8"/>
      <c r="F4" s="9"/>
      <c r="G4" s="9"/>
      <c r="H4" s="9"/>
      <c r="J4" s="7"/>
      <c r="K4" s="7"/>
    </row>
    <row r="5" spans="1:16" s="6" customFormat="1" ht="15.75" customHeight="1">
      <c r="A5" s="13"/>
      <c r="B5" s="1139" t="s">
        <v>1337</v>
      </c>
    </row>
    <row r="6" spans="1:16" ht="11.25" customHeight="1">
      <c r="A6" s="13"/>
      <c r="B6" s="14"/>
      <c r="C6" s="6"/>
      <c r="D6" s="6"/>
      <c r="E6" s="6"/>
      <c r="F6" s="6"/>
      <c r="G6" s="6"/>
      <c r="H6" s="6"/>
      <c r="I6" s="6"/>
      <c r="J6" s="6"/>
    </row>
    <row r="7" spans="1:16" ht="11.25" customHeight="1">
      <c r="A7" s="13"/>
      <c r="B7" s="2255" t="s">
        <v>1338</v>
      </c>
      <c r="C7" s="2255"/>
      <c r="D7" s="2255"/>
      <c r="E7" s="2255"/>
      <c r="F7" s="2255"/>
      <c r="G7" s="2255"/>
      <c r="H7" s="2255"/>
      <c r="I7" s="2255"/>
      <c r="J7" s="2255"/>
      <c r="K7" s="70"/>
    </row>
    <row r="8" spans="1:16" ht="11.25" customHeight="1">
      <c r="A8" s="13"/>
      <c r="B8" s="389"/>
      <c r="C8" s="389"/>
      <c r="D8" s="389"/>
      <c r="E8" s="389"/>
      <c r="F8" s="389"/>
      <c r="G8" s="389"/>
      <c r="H8" s="389"/>
      <c r="I8" s="389"/>
      <c r="J8" s="389"/>
      <c r="K8" s="70"/>
    </row>
    <row r="9" spans="1:16" ht="11.25" customHeight="1"/>
    <row r="10" spans="1:16" ht="11.25" customHeight="1">
      <c r="A10" s="34"/>
      <c r="B10" s="2247" t="s">
        <v>27</v>
      </c>
      <c r="C10" s="2248"/>
      <c r="D10" s="699" t="s">
        <v>321</v>
      </c>
      <c r="E10" s="699" t="s">
        <v>323</v>
      </c>
      <c r="F10" s="699" t="s">
        <v>325</v>
      </c>
      <c r="G10" s="699" t="s">
        <v>327</v>
      </c>
      <c r="H10" s="699" t="s">
        <v>332</v>
      </c>
      <c r="I10" s="699" t="s">
        <v>339</v>
      </c>
      <c r="J10" s="699" t="s">
        <v>341</v>
      </c>
      <c r="N10" s="3"/>
      <c r="O10" s="3"/>
      <c r="P10" s="3"/>
    </row>
    <row r="11" spans="1:16" ht="11.25" customHeight="1">
      <c r="A11" s="16"/>
      <c r="B11" s="441"/>
      <c r="C11" s="279"/>
      <c r="D11" s="551"/>
      <c r="E11" s="70" t="s">
        <v>1339</v>
      </c>
      <c r="F11" s="551"/>
      <c r="G11" s="70" t="s">
        <v>1339</v>
      </c>
      <c r="H11" s="482" t="s">
        <v>1339</v>
      </c>
      <c r="I11" s="551" t="s">
        <v>1100</v>
      </c>
      <c r="J11" s="482" t="s">
        <v>1101</v>
      </c>
      <c r="N11" s="3"/>
      <c r="O11" s="3"/>
      <c r="P11" s="3"/>
    </row>
    <row r="12" spans="1:16" ht="11.25" customHeight="1">
      <c r="A12" s="16"/>
      <c r="B12" s="441"/>
      <c r="C12" s="279"/>
      <c r="D12" s="70"/>
      <c r="E12" s="70" t="s">
        <v>1112</v>
      </c>
      <c r="F12" s="70"/>
      <c r="G12" s="70" t="s">
        <v>1114</v>
      </c>
      <c r="H12" s="482" t="s">
        <v>1340</v>
      </c>
      <c r="I12" s="70" t="s">
        <v>1341</v>
      </c>
      <c r="J12" s="482" t="s">
        <v>1342</v>
      </c>
      <c r="N12" s="3"/>
      <c r="O12" s="3"/>
      <c r="P12" s="3"/>
    </row>
    <row r="13" spans="1:16" ht="11.25" customHeight="1">
      <c r="A13" s="16"/>
      <c r="B13" s="1623" t="s">
        <v>315</v>
      </c>
      <c r="C13" s="1657" t="s">
        <v>1343</v>
      </c>
      <c r="D13" s="1579" t="s">
        <v>635</v>
      </c>
      <c r="E13" s="70" t="s">
        <v>1122</v>
      </c>
      <c r="F13" s="1579" t="s">
        <v>1344</v>
      </c>
      <c r="G13" s="1579" t="s">
        <v>1122</v>
      </c>
      <c r="H13" s="1615" t="s">
        <v>1124</v>
      </c>
      <c r="I13" s="1579" t="s">
        <v>537</v>
      </c>
      <c r="J13" s="1615" t="s">
        <v>1345</v>
      </c>
      <c r="O13" s="3"/>
      <c r="P13" s="3"/>
    </row>
    <row r="14" spans="1:16" ht="15" customHeight="1">
      <c r="A14" s="12"/>
      <c r="B14" s="1029" t="s">
        <v>1346</v>
      </c>
      <c r="C14" s="552" t="s">
        <v>1347</v>
      </c>
      <c r="D14" s="552"/>
      <c r="E14" s="552"/>
      <c r="F14" s="552"/>
      <c r="G14" s="552"/>
      <c r="H14" s="552"/>
      <c r="I14" s="552"/>
      <c r="J14" s="552"/>
      <c r="O14" s="3"/>
      <c r="P14" s="3"/>
    </row>
    <row r="15" spans="1:16" ht="11.25" customHeight="1">
      <c r="A15" s="12"/>
      <c r="B15" s="270">
        <v>1</v>
      </c>
      <c r="C15" s="270" t="s">
        <v>1128</v>
      </c>
      <c r="D15" s="626">
        <v>472.89320551999998</v>
      </c>
      <c r="E15" s="576">
        <v>0.13300000000000001</v>
      </c>
      <c r="F15" s="626">
        <v>12</v>
      </c>
      <c r="G15" s="412">
        <v>42.475000000000001</v>
      </c>
      <c r="H15" s="412">
        <v>1.0303</v>
      </c>
      <c r="I15" s="626">
        <v>72.835616040000005</v>
      </c>
      <c r="J15" s="561">
        <v>15.401999999999999</v>
      </c>
      <c r="K15" s="563"/>
      <c r="N15" s="183"/>
      <c r="O15" s="3"/>
      <c r="P15" s="3"/>
    </row>
    <row r="16" spans="1:16" ht="11.25" customHeight="1">
      <c r="A16" s="12"/>
      <c r="B16" s="270">
        <v>2</v>
      </c>
      <c r="C16" s="270" t="s">
        <v>1131</v>
      </c>
      <c r="D16" s="626">
        <v>1.3150064400000001</v>
      </c>
      <c r="E16" s="576">
        <v>0.17699999999999999</v>
      </c>
      <c r="F16" s="626">
        <v>6</v>
      </c>
      <c r="G16" s="412">
        <v>27.321000000000002</v>
      </c>
      <c r="H16" s="412">
        <v>4.7573999999999996</v>
      </c>
      <c r="I16" s="626">
        <v>0.42168969000000001</v>
      </c>
      <c r="J16" s="561">
        <v>32.067</v>
      </c>
      <c r="K16" s="563"/>
      <c r="N16" s="183"/>
      <c r="O16" s="3"/>
      <c r="P16" s="3"/>
    </row>
    <row r="17" spans="1:16" ht="11.25" customHeight="1">
      <c r="A17" s="12"/>
      <c r="B17" s="270">
        <v>3</v>
      </c>
      <c r="C17" s="270" t="s">
        <v>1132</v>
      </c>
      <c r="D17" s="626">
        <v>122.68476895000001</v>
      </c>
      <c r="E17" s="576">
        <v>0.41699999999999998</v>
      </c>
      <c r="F17" s="626">
        <v>155</v>
      </c>
      <c r="G17" s="412">
        <v>28.943999999999999</v>
      </c>
      <c r="H17" s="412">
        <v>2.9801000000000002</v>
      </c>
      <c r="I17" s="626">
        <v>39.966844930000001</v>
      </c>
      <c r="J17" s="561">
        <v>32.576999999999998</v>
      </c>
      <c r="K17" s="563"/>
      <c r="N17" s="183"/>
      <c r="O17" s="3"/>
      <c r="P17" s="3"/>
    </row>
    <row r="18" spans="1:16" ht="11.25" customHeight="1">
      <c r="A18" s="12"/>
      <c r="B18" s="270">
        <v>4</v>
      </c>
      <c r="C18" s="270" t="s">
        <v>1133</v>
      </c>
      <c r="D18" s="626">
        <v>118.89140977</v>
      </c>
      <c r="E18" s="576">
        <v>0.625</v>
      </c>
      <c r="F18" s="626">
        <v>148</v>
      </c>
      <c r="G18" s="412">
        <v>28.896999999999998</v>
      </c>
      <c r="H18" s="412">
        <v>2.7478600000000002</v>
      </c>
      <c r="I18" s="626">
        <v>47.680778770000003</v>
      </c>
      <c r="J18" s="561">
        <v>40.103999999999999</v>
      </c>
      <c r="K18" s="563"/>
      <c r="N18" s="183"/>
      <c r="O18" s="3"/>
      <c r="P18" s="3"/>
    </row>
    <row r="19" spans="1:16" ht="11.25" customHeight="1">
      <c r="A19" s="12"/>
      <c r="B19" s="270">
        <v>5</v>
      </c>
      <c r="C19" s="270" t="s">
        <v>1134</v>
      </c>
      <c r="D19" s="626">
        <v>154.95485205</v>
      </c>
      <c r="E19" s="576">
        <v>1.2669999999999999</v>
      </c>
      <c r="F19" s="626">
        <v>127</v>
      </c>
      <c r="G19" s="412">
        <v>24.923999999999999</v>
      </c>
      <c r="H19" s="412">
        <v>3.75475</v>
      </c>
      <c r="I19" s="626">
        <v>77.91740102</v>
      </c>
      <c r="J19" s="561">
        <v>50.283999999999999</v>
      </c>
      <c r="K19" s="563"/>
      <c r="N19" s="183"/>
      <c r="O19" s="3"/>
      <c r="P19" s="3"/>
    </row>
    <row r="20" spans="1:16" ht="11.25" customHeight="1">
      <c r="A20" s="12"/>
      <c r="B20" s="270">
        <v>6</v>
      </c>
      <c r="C20" s="270" t="s">
        <v>1137</v>
      </c>
      <c r="D20" s="626">
        <v>24.473905290000001</v>
      </c>
      <c r="E20" s="1039">
        <v>3.55</v>
      </c>
      <c r="F20" s="1042">
        <v>36</v>
      </c>
      <c r="G20" s="1040">
        <v>33.692</v>
      </c>
      <c r="H20" s="1040">
        <v>2.0994299999999999</v>
      </c>
      <c r="I20" s="799">
        <v>16.547962129999998</v>
      </c>
      <c r="J20" s="561">
        <v>67.614999999999995</v>
      </c>
      <c r="K20" s="563"/>
      <c r="N20" s="183"/>
      <c r="O20" s="3"/>
      <c r="P20" s="3"/>
    </row>
    <row r="21" spans="1:16" ht="11.25" customHeight="1">
      <c r="A21" s="12"/>
      <c r="B21" s="270">
        <v>7</v>
      </c>
      <c r="C21" s="270" t="s">
        <v>1140</v>
      </c>
      <c r="D21" s="626"/>
      <c r="E21" s="1039"/>
      <c r="F21" s="1042"/>
      <c r="G21" s="1040"/>
      <c r="H21" s="1040"/>
      <c r="I21" s="799"/>
      <c r="J21" s="561"/>
      <c r="K21" s="563"/>
      <c r="N21" s="183"/>
      <c r="O21" s="3"/>
      <c r="P21" s="3"/>
    </row>
    <row r="22" spans="1:16" ht="11.25" customHeight="1">
      <c r="A22" s="12"/>
      <c r="B22" s="270">
        <v>8</v>
      </c>
      <c r="C22" s="270" t="s">
        <v>1144</v>
      </c>
      <c r="D22" s="1671">
        <v>2.5605169399999999</v>
      </c>
      <c r="E22" s="1040">
        <v>100</v>
      </c>
      <c r="F22" s="1840">
        <v>3</v>
      </c>
      <c r="G22" s="1040">
        <v>38.298999999999999</v>
      </c>
      <c r="H22" s="1040">
        <v>4.4108299999999998</v>
      </c>
      <c r="I22" s="1672">
        <v>12.25813106</v>
      </c>
      <c r="J22" s="561">
        <v>478.73700000000002</v>
      </c>
      <c r="K22" s="563"/>
      <c r="N22" s="183"/>
      <c r="O22" s="3"/>
      <c r="P22" s="3"/>
    </row>
    <row r="23" spans="1:16" ht="11.25" customHeight="1">
      <c r="A23" s="12"/>
      <c r="B23" s="870">
        <v>9</v>
      </c>
      <c r="C23" s="870" t="s">
        <v>1348</v>
      </c>
      <c r="D23" s="871">
        <v>897.77366496000002</v>
      </c>
      <c r="E23" s="1291">
        <v>0.81099999999999994</v>
      </c>
      <c r="F23" s="1041">
        <v>487</v>
      </c>
      <c r="G23" s="1292">
        <v>35.524999999999999</v>
      </c>
      <c r="H23" s="1292">
        <v>2.0386899999999999</v>
      </c>
      <c r="I23" s="871">
        <v>267.62842363999999</v>
      </c>
      <c r="J23" s="872">
        <v>29.81</v>
      </c>
      <c r="K23" s="563"/>
      <c r="N23" s="183"/>
      <c r="O23" s="3"/>
      <c r="P23" s="3"/>
    </row>
    <row r="24" spans="1:16" ht="15" customHeight="1">
      <c r="A24" s="12"/>
      <c r="B24" s="1030" t="s">
        <v>1349</v>
      </c>
      <c r="C24" s="273" t="s">
        <v>1347</v>
      </c>
      <c r="D24" s="378"/>
      <c r="E24" s="1040"/>
      <c r="F24" s="1841"/>
      <c r="G24" s="1040"/>
      <c r="H24" s="1040"/>
      <c r="I24" s="378"/>
      <c r="J24" s="414"/>
      <c r="N24" s="183"/>
      <c r="O24" s="3"/>
      <c r="P24" s="3"/>
    </row>
    <row r="25" spans="1:16" ht="11.25" customHeight="1">
      <c r="A25" s="12"/>
      <c r="B25" s="270">
        <v>1</v>
      </c>
      <c r="C25" s="270" t="s">
        <v>1128</v>
      </c>
      <c r="D25" s="799">
        <v>33.226209750000002</v>
      </c>
      <c r="E25" s="1040">
        <v>0.13</v>
      </c>
      <c r="F25" s="1042">
        <v>1</v>
      </c>
      <c r="G25" s="1040">
        <v>46.49</v>
      </c>
      <c r="H25" s="1040">
        <v>2.9836</v>
      </c>
      <c r="I25" s="799">
        <v>13.96875373</v>
      </c>
      <c r="J25" s="413">
        <v>42.040999999999997</v>
      </c>
      <c r="N25" s="183"/>
      <c r="O25" s="3"/>
      <c r="P25" s="3"/>
    </row>
    <row r="26" spans="1:16" ht="11.25" customHeight="1">
      <c r="A26" s="12"/>
      <c r="B26" s="270">
        <v>2</v>
      </c>
      <c r="C26" s="270" t="s">
        <v>1131</v>
      </c>
      <c r="D26" s="799">
        <v>15.103987139999999</v>
      </c>
      <c r="E26" s="1040">
        <v>0.23100000000000001</v>
      </c>
      <c r="F26" s="1042">
        <v>3</v>
      </c>
      <c r="G26" s="1040">
        <v>38.106000000000002</v>
      </c>
      <c r="H26" s="1040">
        <v>4.1125800000000003</v>
      </c>
      <c r="I26" s="799">
        <v>8.4722640499999997</v>
      </c>
      <c r="J26" s="413">
        <v>56.093000000000004</v>
      </c>
      <c r="N26" s="183"/>
      <c r="O26" s="3"/>
      <c r="P26" s="3"/>
    </row>
    <row r="27" spans="1:16" ht="11.25" customHeight="1">
      <c r="A27" s="12"/>
      <c r="B27" s="270">
        <v>3</v>
      </c>
      <c r="C27" s="270" t="s">
        <v>1132</v>
      </c>
      <c r="D27" s="799">
        <v>7.3789000000000005E-4</v>
      </c>
      <c r="E27" s="1040">
        <v>0.42299999999999999</v>
      </c>
      <c r="F27" s="1042">
        <v>8</v>
      </c>
      <c r="G27" s="1040">
        <v>11.215</v>
      </c>
      <c r="H27" s="1040">
        <v>4.9996700000000001</v>
      </c>
      <c r="I27" s="799">
        <v>1.8034E-4</v>
      </c>
      <c r="J27" s="413">
        <v>24.44</v>
      </c>
      <c r="N27" s="183"/>
      <c r="O27" s="3"/>
      <c r="P27" s="3"/>
    </row>
    <row r="28" spans="1:16" ht="11.25" customHeight="1">
      <c r="A28" s="12"/>
      <c r="B28" s="270">
        <v>4</v>
      </c>
      <c r="C28" s="270" t="s">
        <v>1133</v>
      </c>
      <c r="D28" s="799">
        <v>8.8062393500000002</v>
      </c>
      <c r="E28" s="1040">
        <v>0.55800000000000005</v>
      </c>
      <c r="F28" s="1042">
        <v>8</v>
      </c>
      <c r="G28" s="1040">
        <v>22.774000000000001</v>
      </c>
      <c r="H28" s="1040">
        <v>5</v>
      </c>
      <c r="I28" s="799">
        <v>3.98695267</v>
      </c>
      <c r="J28" s="413">
        <v>45.274000000000001</v>
      </c>
      <c r="N28" s="183"/>
      <c r="O28" s="3"/>
      <c r="P28" s="3"/>
    </row>
    <row r="29" spans="1:16" ht="11.25" customHeight="1">
      <c r="A29" s="12"/>
      <c r="B29" s="270">
        <v>5</v>
      </c>
      <c r="C29" s="270" t="s">
        <v>1134</v>
      </c>
      <c r="D29" s="799">
        <v>0.17469518000000001</v>
      </c>
      <c r="E29" s="1040">
        <v>1.147</v>
      </c>
      <c r="F29" s="1042">
        <v>4</v>
      </c>
      <c r="G29" s="1040">
        <v>27.414000000000001</v>
      </c>
      <c r="H29" s="1040">
        <v>1.3158399999999999</v>
      </c>
      <c r="I29" s="799">
        <v>7.6613719999999996E-2</v>
      </c>
      <c r="J29" s="413">
        <v>43.856000000000002</v>
      </c>
      <c r="N29" s="183"/>
    </row>
    <row r="30" spans="1:16" ht="11.25" customHeight="1">
      <c r="A30" s="12"/>
      <c r="B30" s="270">
        <v>6</v>
      </c>
      <c r="C30" s="270" t="s">
        <v>1137</v>
      </c>
      <c r="D30" s="799"/>
      <c r="E30" s="1040"/>
      <c r="F30" s="1042"/>
      <c r="G30" s="1040"/>
      <c r="H30" s="1040"/>
      <c r="I30" s="799"/>
      <c r="J30" s="564"/>
      <c r="N30" s="183"/>
    </row>
    <row r="31" spans="1:16" ht="11.25" customHeight="1">
      <c r="A31" s="12"/>
      <c r="B31" s="270">
        <v>7</v>
      </c>
      <c r="C31" s="270" t="s">
        <v>1140</v>
      </c>
      <c r="D31" s="799"/>
      <c r="E31" s="1040"/>
      <c r="F31" s="1042"/>
      <c r="G31" s="1040"/>
      <c r="H31" s="1040"/>
      <c r="I31" s="799"/>
      <c r="J31" s="414"/>
      <c r="N31" s="183"/>
    </row>
    <row r="32" spans="1:16" ht="11.25" customHeight="1">
      <c r="A32" s="12"/>
      <c r="B32" s="270">
        <v>8</v>
      </c>
      <c r="C32" s="270" t="s">
        <v>1144</v>
      </c>
      <c r="D32" s="799"/>
      <c r="E32" s="1040"/>
      <c r="F32" s="1042"/>
      <c r="G32" s="1040"/>
      <c r="H32" s="1040"/>
      <c r="I32" s="799"/>
      <c r="J32" s="413"/>
      <c r="N32" s="183"/>
    </row>
    <row r="33" spans="1:14" ht="11.25" customHeight="1">
      <c r="A33" s="12"/>
      <c r="B33" s="870">
        <v>9</v>
      </c>
      <c r="C33" s="870" t="s">
        <v>1350</v>
      </c>
      <c r="D33" s="871">
        <v>57.311869309999999</v>
      </c>
      <c r="E33" s="1292">
        <v>0.22600000000000001</v>
      </c>
      <c r="F33" s="1041">
        <v>24</v>
      </c>
      <c r="G33" s="1292">
        <v>40.578000000000003</v>
      </c>
      <c r="H33" s="1292">
        <v>3.5859000000000001</v>
      </c>
      <c r="I33" s="871">
        <v>26.504764510000001</v>
      </c>
      <c r="J33" s="873">
        <v>46.247</v>
      </c>
    </row>
    <row r="34" spans="1:14" ht="15" customHeight="1">
      <c r="A34" s="12"/>
      <c r="B34" s="1030" t="s">
        <v>1351</v>
      </c>
      <c r="C34" s="273" t="s">
        <v>1347</v>
      </c>
      <c r="D34" s="378"/>
      <c r="E34" s="1040"/>
      <c r="F34" s="1841"/>
      <c r="G34" s="1040"/>
      <c r="H34" s="1040"/>
      <c r="I34" s="378"/>
      <c r="J34" s="414"/>
      <c r="N34" s="72"/>
    </row>
    <row r="35" spans="1:14" ht="11.25" customHeight="1">
      <c r="A35" s="12"/>
      <c r="B35" s="270">
        <v>1</v>
      </c>
      <c r="C35" s="270" t="s">
        <v>1128</v>
      </c>
      <c r="D35" s="799">
        <v>3962.9631906099999</v>
      </c>
      <c r="E35" s="1040">
        <v>8.5999999999999993E-2</v>
      </c>
      <c r="F35" s="1042">
        <v>108</v>
      </c>
      <c r="G35" s="1040">
        <v>36.575000000000003</v>
      </c>
      <c r="H35" s="1040">
        <v>1.8127200000000001</v>
      </c>
      <c r="I35" s="799">
        <v>694.79985741999997</v>
      </c>
      <c r="J35" s="413">
        <v>17.532</v>
      </c>
    </row>
    <row r="36" spans="1:14" ht="11.25" customHeight="1">
      <c r="A36" s="12"/>
      <c r="B36" s="270">
        <v>2</v>
      </c>
      <c r="C36" s="270" t="s">
        <v>1131</v>
      </c>
      <c r="D36" s="799">
        <v>1957.1118904</v>
      </c>
      <c r="E36" s="1040">
        <v>0.214</v>
      </c>
      <c r="F36" s="1042">
        <v>69</v>
      </c>
      <c r="G36" s="1040">
        <v>36.24</v>
      </c>
      <c r="H36" s="1040">
        <v>2.2089799999999999</v>
      </c>
      <c r="I36" s="799">
        <v>686.65310011999998</v>
      </c>
      <c r="J36" s="413">
        <v>35.085000000000001</v>
      </c>
    </row>
    <row r="37" spans="1:14" ht="11.25" customHeight="1">
      <c r="A37" s="12"/>
      <c r="B37" s="270">
        <v>3</v>
      </c>
      <c r="C37" s="270" t="s">
        <v>1132</v>
      </c>
      <c r="D37" s="799">
        <v>3272.7254694500002</v>
      </c>
      <c r="E37" s="1040">
        <v>0.35599999999999998</v>
      </c>
      <c r="F37" s="1042">
        <v>220</v>
      </c>
      <c r="G37" s="1040">
        <v>38.033000000000001</v>
      </c>
      <c r="H37" s="1040">
        <v>2.1604000000000001</v>
      </c>
      <c r="I37" s="799">
        <v>1601.32414253</v>
      </c>
      <c r="J37" s="1293">
        <v>48.929000000000002</v>
      </c>
      <c r="K37" s="3"/>
    </row>
    <row r="38" spans="1:14" ht="11.25" customHeight="1">
      <c r="A38" s="12"/>
      <c r="B38" s="270">
        <v>4</v>
      </c>
      <c r="C38" s="270" t="s">
        <v>1133</v>
      </c>
      <c r="D38" s="799">
        <v>3645.4794607600002</v>
      </c>
      <c r="E38" s="1040">
        <v>0.64900000000000002</v>
      </c>
      <c r="F38" s="1042">
        <v>176</v>
      </c>
      <c r="G38" s="1040">
        <v>29.696000000000002</v>
      </c>
      <c r="H38" s="1040">
        <v>1.3887400000000001</v>
      </c>
      <c r="I38" s="799">
        <v>1621.07254571</v>
      </c>
      <c r="J38" s="1293">
        <v>44.468000000000004</v>
      </c>
      <c r="K38" s="3"/>
    </row>
    <row r="39" spans="1:14" ht="11.25" customHeight="1">
      <c r="A39" s="12"/>
      <c r="B39" s="270">
        <v>5</v>
      </c>
      <c r="C39" s="270" t="s">
        <v>1134</v>
      </c>
      <c r="D39" s="799">
        <v>3710.3912166199998</v>
      </c>
      <c r="E39" s="1040">
        <v>1.258</v>
      </c>
      <c r="F39" s="1042">
        <v>251</v>
      </c>
      <c r="G39" s="1040">
        <v>26.742000000000001</v>
      </c>
      <c r="H39" s="1040">
        <v>1.9099299999999999</v>
      </c>
      <c r="I39" s="799">
        <v>2082.7199390999999</v>
      </c>
      <c r="J39" s="1293">
        <v>56.131999999999998</v>
      </c>
      <c r="K39" s="3"/>
    </row>
    <row r="40" spans="1:14" ht="11.25" customHeight="1">
      <c r="A40" s="12"/>
      <c r="B40" s="270">
        <v>6</v>
      </c>
      <c r="C40" s="270" t="s">
        <v>1137</v>
      </c>
      <c r="D40" s="799">
        <v>1376.8444898800001</v>
      </c>
      <c r="E40" s="1040">
        <v>3.6539999999999999</v>
      </c>
      <c r="F40" s="1042">
        <v>96</v>
      </c>
      <c r="G40" s="1040">
        <v>27.262</v>
      </c>
      <c r="H40" s="1040">
        <v>2.1999599999999999</v>
      </c>
      <c r="I40" s="799">
        <v>1166.0781404100001</v>
      </c>
      <c r="J40" s="1293">
        <v>84.691999999999993</v>
      </c>
      <c r="K40" s="3"/>
    </row>
    <row r="41" spans="1:14" ht="11.25" customHeight="1">
      <c r="A41" s="12"/>
      <c r="B41" s="270">
        <v>7</v>
      </c>
      <c r="C41" s="270" t="s">
        <v>1140</v>
      </c>
      <c r="D41" s="799">
        <v>24.180290169999999</v>
      </c>
      <c r="E41" s="1040">
        <v>18.527000000000001</v>
      </c>
      <c r="F41" s="1042">
        <v>3</v>
      </c>
      <c r="G41" s="1040">
        <v>20.419</v>
      </c>
      <c r="H41" s="1040">
        <v>2.9608500000000002</v>
      </c>
      <c r="I41" s="799">
        <v>26.92869615</v>
      </c>
      <c r="J41" s="349">
        <v>111.366</v>
      </c>
      <c r="K41" s="3"/>
    </row>
    <row r="42" spans="1:14" ht="11.25" customHeight="1">
      <c r="A42" s="12"/>
      <c r="B42" s="270">
        <v>8</v>
      </c>
      <c r="C42" s="270" t="s">
        <v>1144</v>
      </c>
      <c r="D42" s="799">
        <v>24.537210089999999</v>
      </c>
      <c r="E42" s="1040">
        <v>100</v>
      </c>
      <c r="F42" s="1042">
        <v>6</v>
      </c>
      <c r="G42" s="1040">
        <v>52.338000000000001</v>
      </c>
      <c r="H42" s="1040">
        <v>1.4510700000000001</v>
      </c>
      <c r="I42" s="799">
        <v>156.83226263</v>
      </c>
      <c r="J42" s="1293">
        <v>639.16099999999994</v>
      </c>
      <c r="K42" s="3"/>
    </row>
    <row r="43" spans="1:14" ht="11.25" customHeight="1">
      <c r="A43" s="12"/>
      <c r="B43" s="870">
        <v>9</v>
      </c>
      <c r="C43" s="870" t="s">
        <v>1352</v>
      </c>
      <c r="D43" s="871">
        <v>17974.23321798</v>
      </c>
      <c r="E43" s="1292">
        <v>0.94</v>
      </c>
      <c r="F43" s="1041">
        <v>929</v>
      </c>
      <c r="G43" s="1292">
        <v>32.664999999999999</v>
      </c>
      <c r="H43" s="1292">
        <v>1.8839600000000001</v>
      </c>
      <c r="I43" s="871">
        <v>8036.4086840700002</v>
      </c>
      <c r="J43" s="1842">
        <v>44.710999999999999</v>
      </c>
      <c r="K43" s="3"/>
    </row>
    <row r="44" spans="1:14" s="39" customFormat="1" ht="11.25" customHeight="1">
      <c r="A44" s="34"/>
      <c r="B44" s="2254" t="s">
        <v>1353</v>
      </c>
      <c r="C44" s="2254"/>
      <c r="D44" s="874">
        <f>D23+D33+D43</f>
        <v>18929.318752250001</v>
      </c>
      <c r="E44" s="1294">
        <v>0.93100000000000005</v>
      </c>
      <c r="F44" s="874">
        <v>1440</v>
      </c>
      <c r="G44" s="1294">
        <v>32.824999999999996</v>
      </c>
      <c r="H44" s="1294">
        <v>1.89645</v>
      </c>
      <c r="I44" s="874">
        <v>8330.5418722200011</v>
      </c>
      <c r="J44" s="1873">
        <v>44.008672373588695</v>
      </c>
      <c r="K44" s="1016"/>
    </row>
    <row r="45" spans="1:14" ht="11.25" customHeight="1">
      <c r="A45" s="12"/>
      <c r="B45" s="270"/>
      <c r="C45" s="270"/>
      <c r="D45" s="658"/>
      <c r="E45" s="800"/>
      <c r="F45" s="658"/>
      <c r="G45" s="800"/>
      <c r="H45" s="1843"/>
      <c r="I45" s="571"/>
      <c r="J45" s="800"/>
      <c r="K45" s="3"/>
    </row>
    <row r="46" spans="1:14" ht="11.25" customHeight="1">
      <c r="D46" s="3"/>
      <c r="E46" s="3"/>
      <c r="F46" s="3"/>
      <c r="G46" s="3"/>
      <c r="H46" s="3"/>
      <c r="I46" s="3"/>
      <c r="J46" s="3"/>
      <c r="K46" s="3"/>
    </row>
    <row r="47" spans="1:14" ht="11.25" customHeight="1">
      <c r="A47" s="12"/>
      <c r="B47" s="90"/>
      <c r="C47" s="90"/>
      <c r="D47" s="643"/>
      <c r="E47" s="643"/>
      <c r="F47" s="643"/>
      <c r="G47" s="643"/>
      <c r="H47" s="643"/>
      <c r="I47" s="643"/>
      <c r="J47" s="643"/>
      <c r="K47" s="3"/>
    </row>
    <row r="48" spans="1:14" ht="11.25" customHeight="1">
      <c r="A48" s="34"/>
      <c r="B48" s="2247" t="s">
        <v>316</v>
      </c>
      <c r="C48" s="2248"/>
      <c r="D48" s="889" t="s">
        <v>321</v>
      </c>
      <c r="E48" s="889" t="s">
        <v>323</v>
      </c>
      <c r="F48" s="889" t="s">
        <v>325</v>
      </c>
      <c r="G48" s="889" t="s">
        <v>327</v>
      </c>
      <c r="H48" s="889" t="s">
        <v>332</v>
      </c>
      <c r="I48" s="889" t="s">
        <v>339</v>
      </c>
      <c r="J48" s="889" t="s">
        <v>341</v>
      </c>
      <c r="K48" s="3"/>
    </row>
    <row r="49" spans="1:13" ht="11.25" customHeight="1">
      <c r="A49" s="16"/>
      <c r="B49" s="441"/>
      <c r="C49" s="279"/>
      <c r="D49" s="585"/>
      <c r="E49" s="125" t="s">
        <v>1339</v>
      </c>
      <c r="F49" s="585"/>
      <c r="G49" s="125" t="s">
        <v>1339</v>
      </c>
      <c r="H49" s="161" t="s">
        <v>1339</v>
      </c>
      <c r="I49" s="585" t="s">
        <v>1100</v>
      </c>
      <c r="J49" s="161" t="s">
        <v>1101</v>
      </c>
      <c r="K49" s="3"/>
    </row>
    <row r="50" spans="1:13" ht="11.25" customHeight="1">
      <c r="A50" s="16"/>
      <c r="B50" s="441"/>
      <c r="C50" s="279"/>
      <c r="D50" s="70"/>
      <c r="E50" s="70" t="s">
        <v>1112</v>
      </c>
      <c r="F50" s="70"/>
      <c r="G50" s="70" t="s">
        <v>1114</v>
      </c>
      <c r="H50" s="482" t="s">
        <v>1340</v>
      </c>
      <c r="I50" s="70" t="s">
        <v>1341</v>
      </c>
      <c r="J50" s="482" t="s">
        <v>1342</v>
      </c>
    </row>
    <row r="51" spans="1:13" ht="11.25" customHeight="1">
      <c r="A51" s="16"/>
      <c r="B51" s="1623" t="s">
        <v>315</v>
      </c>
      <c r="C51" s="1657" t="s">
        <v>1343</v>
      </c>
      <c r="D51" s="1579" t="s">
        <v>635</v>
      </c>
      <c r="E51" s="70" t="s">
        <v>1122</v>
      </c>
      <c r="F51" s="1579" t="s">
        <v>1344</v>
      </c>
      <c r="G51" s="1579" t="s">
        <v>1122</v>
      </c>
      <c r="H51" s="1615" t="s">
        <v>1124</v>
      </c>
      <c r="I51" s="1579" t="s">
        <v>537</v>
      </c>
      <c r="J51" s="1615" t="s">
        <v>1345</v>
      </c>
    </row>
    <row r="52" spans="1:13" ht="15" customHeight="1">
      <c r="A52" s="12"/>
      <c r="B52" s="1029" t="s">
        <v>1346</v>
      </c>
      <c r="C52" s="552" t="s">
        <v>1347</v>
      </c>
      <c r="D52" s="552"/>
      <c r="E52" s="552"/>
      <c r="F52" s="552"/>
      <c r="G52" s="552"/>
      <c r="H52" s="552"/>
      <c r="I52" s="552"/>
      <c r="J52" s="552"/>
    </row>
    <row r="53" spans="1:13" ht="11.25" customHeight="1">
      <c r="A53" s="12"/>
      <c r="B53" s="270">
        <v>1</v>
      </c>
      <c r="C53" s="270" t="s">
        <v>1128</v>
      </c>
      <c r="D53" s="799">
        <v>6.1115313899999997</v>
      </c>
      <c r="E53" s="576">
        <v>3.5999999999999997E-2</v>
      </c>
      <c r="F53" s="799">
        <v>7</v>
      </c>
      <c r="G53" s="577">
        <v>36.755000000000003</v>
      </c>
      <c r="H53" s="577">
        <v>1.1014900000000001</v>
      </c>
      <c r="I53" s="799">
        <v>0.44401193999999999</v>
      </c>
      <c r="J53" s="1845">
        <v>7.2649999999999997</v>
      </c>
    </row>
    <row r="54" spans="1:13" ht="11.25" customHeight="1">
      <c r="A54" s="12"/>
      <c r="B54" s="270">
        <v>2</v>
      </c>
      <c r="C54" s="270" t="s">
        <v>1131</v>
      </c>
      <c r="D54" s="799">
        <v>16.754314959999999</v>
      </c>
      <c r="E54" s="576">
        <v>0.214</v>
      </c>
      <c r="F54" s="799">
        <v>6</v>
      </c>
      <c r="G54" s="577">
        <v>36.552</v>
      </c>
      <c r="H54" s="577">
        <v>1.8961399999999999</v>
      </c>
      <c r="I54" s="799">
        <v>5.1032707000000004</v>
      </c>
      <c r="J54" s="1845">
        <v>30.459</v>
      </c>
    </row>
    <row r="55" spans="1:13" ht="11.25" customHeight="1">
      <c r="A55" s="12"/>
      <c r="B55" s="270">
        <v>3</v>
      </c>
      <c r="C55" s="270" t="s">
        <v>1132</v>
      </c>
      <c r="D55" s="799">
        <v>115.81641999999999</v>
      </c>
      <c r="E55" s="576">
        <v>0.38900000000000001</v>
      </c>
      <c r="F55" s="799">
        <v>188</v>
      </c>
      <c r="G55" s="577">
        <v>29.655000000000001</v>
      </c>
      <c r="H55" s="577">
        <v>3.0356000000000001</v>
      </c>
      <c r="I55" s="799">
        <v>42.729796880000002</v>
      </c>
      <c r="J55" s="1845">
        <v>36.893999999999998</v>
      </c>
    </row>
    <row r="56" spans="1:13" ht="11.25" customHeight="1">
      <c r="A56" s="12"/>
      <c r="B56" s="270">
        <v>4</v>
      </c>
      <c r="C56" s="270" t="s">
        <v>1133</v>
      </c>
      <c r="D56" s="799">
        <v>533.14177985000003</v>
      </c>
      <c r="E56" s="576">
        <v>0.61699999999999999</v>
      </c>
      <c r="F56" s="799">
        <v>166</v>
      </c>
      <c r="G56" s="577">
        <v>28.69</v>
      </c>
      <c r="H56" s="577">
        <v>1.35982</v>
      </c>
      <c r="I56" s="799">
        <v>213.60385479999999</v>
      </c>
      <c r="J56" s="1845">
        <v>40.064999999999998</v>
      </c>
    </row>
    <row r="57" spans="1:13" ht="11.25" customHeight="1">
      <c r="A57" s="12"/>
      <c r="B57" s="270">
        <v>5</v>
      </c>
      <c r="C57" s="270" t="s">
        <v>1134</v>
      </c>
      <c r="D57" s="799">
        <v>160.45793404</v>
      </c>
      <c r="E57" s="576">
        <v>1.3260000000000001</v>
      </c>
      <c r="F57" s="799">
        <v>166</v>
      </c>
      <c r="G57" s="577">
        <v>28.905000000000001</v>
      </c>
      <c r="H57" s="577">
        <v>2.7396699999999998</v>
      </c>
      <c r="I57" s="799">
        <v>89.923762839999995</v>
      </c>
      <c r="J57" s="1845">
        <v>56.042000000000002</v>
      </c>
    </row>
    <row r="58" spans="1:13" ht="11.25" customHeight="1">
      <c r="A58" s="12"/>
      <c r="B58" s="270">
        <v>6</v>
      </c>
      <c r="C58" s="270" t="s">
        <v>1137</v>
      </c>
      <c r="D58" s="799">
        <v>30.98253893</v>
      </c>
      <c r="E58" s="576">
        <v>4.024</v>
      </c>
      <c r="F58" s="799">
        <v>46</v>
      </c>
      <c r="G58" s="577">
        <v>30.077000000000002</v>
      </c>
      <c r="H58" s="577">
        <v>3.0950700000000002</v>
      </c>
      <c r="I58" s="799">
        <v>25.70506748</v>
      </c>
      <c r="J58" s="1845">
        <v>82.965999999999994</v>
      </c>
    </row>
    <row r="59" spans="1:13" ht="11.25" customHeight="1">
      <c r="A59" s="12"/>
      <c r="B59" s="270">
        <v>7</v>
      </c>
      <c r="C59" s="270" t="s">
        <v>1140</v>
      </c>
      <c r="D59" s="799"/>
      <c r="E59" s="576"/>
      <c r="F59" s="799"/>
      <c r="G59" s="577"/>
      <c r="H59" s="577"/>
      <c r="I59" s="799"/>
      <c r="J59" s="1845"/>
    </row>
    <row r="60" spans="1:13" ht="11.25" customHeight="1">
      <c r="A60" s="12"/>
      <c r="B60" s="270">
        <v>8</v>
      </c>
      <c r="C60" s="270" t="s">
        <v>1144</v>
      </c>
      <c r="D60" s="1672">
        <v>6.4452527399999999</v>
      </c>
      <c r="E60" s="577">
        <v>100</v>
      </c>
      <c r="F60" s="1672">
        <v>4</v>
      </c>
      <c r="G60" s="577">
        <v>21.31</v>
      </c>
      <c r="H60" s="577">
        <v>4.3541600000000003</v>
      </c>
      <c r="I60" s="1672">
        <v>17.168542460000001</v>
      </c>
      <c r="J60" s="1845">
        <v>266.375</v>
      </c>
    </row>
    <row r="61" spans="1:13" ht="11.25" customHeight="1">
      <c r="A61" s="12"/>
      <c r="B61" s="870">
        <v>9</v>
      </c>
      <c r="C61" s="870" t="s">
        <v>1348</v>
      </c>
      <c r="D61" s="871">
        <v>869.70977190999997</v>
      </c>
      <c r="E61" s="1291">
        <v>1.5640000000000001</v>
      </c>
      <c r="F61" s="871">
        <v>583</v>
      </c>
      <c r="G61" s="1089">
        <v>29.061</v>
      </c>
      <c r="H61" s="1089">
        <v>1.93008</v>
      </c>
      <c r="I61" s="871">
        <v>394.67830709999998</v>
      </c>
      <c r="J61" s="857">
        <v>45.38</v>
      </c>
      <c r="K61" s="1844"/>
      <c r="L61" s="1844"/>
      <c r="M61" s="1844"/>
    </row>
    <row r="62" spans="1:13" ht="15" customHeight="1">
      <c r="A62" s="12"/>
      <c r="B62" s="1030" t="s">
        <v>1349</v>
      </c>
      <c r="C62" s="273" t="s">
        <v>1347</v>
      </c>
      <c r="D62" s="378"/>
      <c r="E62" s="577"/>
      <c r="F62" s="378"/>
      <c r="G62" s="577"/>
      <c r="H62" s="577"/>
      <c r="I62" s="378"/>
      <c r="J62" s="1846"/>
    </row>
    <row r="63" spans="1:13" ht="11.25" customHeight="1">
      <c r="A63" s="12"/>
      <c r="B63" s="270">
        <v>1</v>
      </c>
      <c r="C63" s="270" t="s">
        <v>1128</v>
      </c>
      <c r="D63" s="799">
        <v>49.278939379999997</v>
      </c>
      <c r="E63" s="577">
        <v>0.13</v>
      </c>
      <c r="F63" s="799">
        <v>2</v>
      </c>
      <c r="G63" s="577">
        <v>46.49</v>
      </c>
      <c r="H63" s="577">
        <v>3.1188099999999999</v>
      </c>
      <c r="I63" s="799">
        <v>21.303815010000001</v>
      </c>
      <c r="J63" s="1293">
        <v>43.231000000000002</v>
      </c>
    </row>
    <row r="64" spans="1:13" ht="11.25" customHeight="1">
      <c r="A64" s="12"/>
      <c r="B64" s="270">
        <v>2</v>
      </c>
      <c r="C64" s="270" t="s">
        <v>1131</v>
      </c>
      <c r="D64" s="799"/>
      <c r="E64" s="577"/>
      <c r="F64" s="799"/>
      <c r="G64" s="577"/>
      <c r="H64" s="577"/>
      <c r="I64" s="799"/>
      <c r="J64" s="1293"/>
    </row>
    <row r="65" spans="1:20" ht="11.25" customHeight="1">
      <c r="A65" s="12"/>
      <c r="B65" s="270">
        <v>3</v>
      </c>
      <c r="C65" s="270" t="s">
        <v>1132</v>
      </c>
      <c r="D65" s="799">
        <v>27.681352839999999</v>
      </c>
      <c r="E65" s="577">
        <v>0.27100000000000002</v>
      </c>
      <c r="F65" s="799">
        <v>9</v>
      </c>
      <c r="G65" s="577">
        <v>38.162999999999997</v>
      </c>
      <c r="H65" s="577">
        <v>4.0504899999999999</v>
      </c>
      <c r="I65" s="799">
        <v>16.675232220000002</v>
      </c>
      <c r="J65" s="1293">
        <v>60.24</v>
      </c>
    </row>
    <row r="66" spans="1:20" ht="11.25" customHeight="1">
      <c r="A66" s="12"/>
      <c r="B66" s="270">
        <v>4</v>
      </c>
      <c r="C66" s="270" t="s">
        <v>1133</v>
      </c>
      <c r="D66" s="799">
        <v>24.433941610000002</v>
      </c>
      <c r="E66" s="577">
        <v>0.64700000000000002</v>
      </c>
      <c r="F66" s="799">
        <v>8</v>
      </c>
      <c r="G66" s="577">
        <v>22.585999999999999</v>
      </c>
      <c r="H66" s="577">
        <v>5</v>
      </c>
      <c r="I66" s="799">
        <v>11.315676699999999</v>
      </c>
      <c r="J66" s="1293">
        <v>46.311</v>
      </c>
    </row>
    <row r="67" spans="1:20" ht="11.25" customHeight="1">
      <c r="A67" s="12"/>
      <c r="B67" s="270">
        <v>5</v>
      </c>
      <c r="C67" s="270" t="s">
        <v>1134</v>
      </c>
      <c r="D67" s="799">
        <v>0.55025250999999997</v>
      </c>
      <c r="E67" s="577">
        <v>1.131</v>
      </c>
      <c r="F67" s="799">
        <v>4</v>
      </c>
      <c r="G67" s="577">
        <v>27.221</v>
      </c>
      <c r="H67" s="577">
        <v>3.8147799999999998</v>
      </c>
      <c r="I67" s="799">
        <v>0.32002329000000002</v>
      </c>
      <c r="J67" s="1293">
        <v>58.158999999999999</v>
      </c>
    </row>
    <row r="68" spans="1:20" ht="11.25" customHeight="1">
      <c r="A68" s="12"/>
      <c r="B68" s="270">
        <v>6</v>
      </c>
      <c r="C68" s="270" t="s">
        <v>1137</v>
      </c>
      <c r="D68" s="799"/>
      <c r="E68" s="577"/>
      <c r="F68" s="799"/>
      <c r="G68" s="577"/>
      <c r="H68" s="577"/>
      <c r="I68" s="799"/>
      <c r="J68" s="1808"/>
    </row>
    <row r="69" spans="1:20" ht="11.25" customHeight="1">
      <c r="A69" s="12"/>
      <c r="B69" s="270">
        <v>7</v>
      </c>
      <c r="C69" s="270" t="s">
        <v>1140</v>
      </c>
      <c r="D69" s="799"/>
      <c r="E69" s="577"/>
      <c r="F69" s="799"/>
      <c r="G69" s="577"/>
      <c r="H69" s="577"/>
      <c r="I69" s="799"/>
      <c r="J69" s="1846"/>
    </row>
    <row r="70" spans="1:20" ht="11.25" customHeight="1">
      <c r="A70" s="12"/>
      <c r="B70" s="270">
        <v>8</v>
      </c>
      <c r="C70" s="270" t="s">
        <v>1144</v>
      </c>
      <c r="D70" s="799"/>
      <c r="E70" s="577"/>
      <c r="F70" s="799"/>
      <c r="G70" s="577"/>
      <c r="H70" s="577"/>
      <c r="I70" s="799"/>
      <c r="J70" s="1293"/>
    </row>
    <row r="71" spans="1:20" ht="11.25" customHeight="1">
      <c r="A71" s="12"/>
      <c r="B71" s="870">
        <v>9</v>
      </c>
      <c r="C71" s="870" t="s">
        <v>1350</v>
      </c>
      <c r="D71" s="871">
        <v>101.94448634</v>
      </c>
      <c r="E71" s="1089">
        <v>0.29799999999999999</v>
      </c>
      <c r="F71" s="871">
        <v>23</v>
      </c>
      <c r="G71" s="1089">
        <v>38.396000000000001</v>
      </c>
      <c r="H71" s="1089">
        <v>3.8264300000000002</v>
      </c>
      <c r="I71" s="871">
        <v>49.614747219999998</v>
      </c>
      <c r="J71" s="1842">
        <v>48.667999999999999</v>
      </c>
    </row>
    <row r="72" spans="1:20" s="39" customFormat="1" ht="15" customHeight="1">
      <c r="A72" s="34"/>
      <c r="B72" s="1030" t="s">
        <v>1351</v>
      </c>
      <c r="C72" s="273" t="s">
        <v>1347</v>
      </c>
      <c r="D72" s="378"/>
      <c r="E72" s="577"/>
      <c r="F72" s="378"/>
      <c r="G72" s="577"/>
      <c r="H72" s="577"/>
      <c r="I72" s="378"/>
      <c r="J72" s="1846"/>
      <c r="K72" s="29"/>
      <c r="L72" s="29"/>
      <c r="M72" s="29"/>
      <c r="N72" s="29"/>
    </row>
    <row r="73" spans="1:20" ht="11.25" customHeight="1">
      <c r="A73" s="12"/>
      <c r="B73" s="270">
        <v>1</v>
      </c>
      <c r="C73" s="270" t="s">
        <v>1128</v>
      </c>
      <c r="D73" s="799">
        <v>3533.6380916500002</v>
      </c>
      <c r="E73" s="577">
        <v>7.2999999999999995E-2</v>
      </c>
      <c r="F73" s="799">
        <v>101</v>
      </c>
      <c r="G73" s="577">
        <v>39.244999999999997</v>
      </c>
      <c r="H73" s="577">
        <v>1.8393999999999999</v>
      </c>
      <c r="I73" s="799">
        <v>613.59718008000004</v>
      </c>
      <c r="J73" s="1293">
        <v>17.364000000000001</v>
      </c>
      <c r="O73" s="193"/>
      <c r="P73" s="226"/>
      <c r="Q73" s="193"/>
      <c r="R73" s="193"/>
      <c r="S73" s="226"/>
      <c r="T73" s="193"/>
    </row>
    <row r="74" spans="1:20" ht="11.25" customHeight="1">
      <c r="A74" s="12"/>
      <c r="B74" s="270">
        <v>2</v>
      </c>
      <c r="C74" s="270" t="s">
        <v>1131</v>
      </c>
      <c r="D74" s="799">
        <v>2775.83346471</v>
      </c>
      <c r="E74" s="577">
        <v>0.18099999999999999</v>
      </c>
      <c r="F74" s="799">
        <v>61</v>
      </c>
      <c r="G74" s="577">
        <v>29.568000000000001</v>
      </c>
      <c r="H74" s="577">
        <v>2.0715400000000002</v>
      </c>
      <c r="I74" s="799">
        <v>719.25317608</v>
      </c>
      <c r="J74" s="1293">
        <v>25.911000000000001</v>
      </c>
    </row>
    <row r="75" spans="1:20" ht="11.25" customHeight="1">
      <c r="A75" s="12"/>
      <c r="B75" s="270">
        <v>3</v>
      </c>
      <c r="C75" s="270" t="s">
        <v>1132</v>
      </c>
      <c r="D75" s="799">
        <v>3662.7909602700001</v>
      </c>
      <c r="E75" s="577">
        <v>0.35699999999999998</v>
      </c>
      <c r="F75" s="799">
        <v>149</v>
      </c>
      <c r="G75" s="577">
        <v>32.947000000000003</v>
      </c>
      <c r="H75" s="577">
        <v>2.57023</v>
      </c>
      <c r="I75" s="799">
        <v>1731.4570477699999</v>
      </c>
      <c r="J75" s="1293">
        <v>47.271999999999998</v>
      </c>
    </row>
    <row r="76" spans="1:20" ht="11.25" customHeight="1">
      <c r="A76" s="12"/>
      <c r="B76" s="270">
        <v>4</v>
      </c>
      <c r="C76" s="270" t="s">
        <v>1133</v>
      </c>
      <c r="D76" s="799">
        <v>2812.5330263300002</v>
      </c>
      <c r="E76" s="577">
        <v>0.65800000000000003</v>
      </c>
      <c r="F76" s="799">
        <v>139</v>
      </c>
      <c r="G76" s="577">
        <v>30.931000000000001</v>
      </c>
      <c r="H76" s="577">
        <v>1.58971</v>
      </c>
      <c r="I76" s="799">
        <v>1330.0947458400001</v>
      </c>
      <c r="J76" s="1293">
        <v>47.292000000000002</v>
      </c>
    </row>
    <row r="77" spans="1:20" ht="11.25" customHeight="1">
      <c r="A77" s="12"/>
      <c r="B77" s="270">
        <v>5</v>
      </c>
      <c r="C77" s="270" t="s">
        <v>1134</v>
      </c>
      <c r="D77" s="799">
        <v>4570.0093382799996</v>
      </c>
      <c r="E77" s="577">
        <v>1.2929999999999999</v>
      </c>
      <c r="F77" s="799">
        <v>232</v>
      </c>
      <c r="G77" s="577">
        <v>27.849</v>
      </c>
      <c r="H77" s="577">
        <v>2.5569500000000001</v>
      </c>
      <c r="I77" s="799">
        <v>2853.2300690000002</v>
      </c>
      <c r="J77" s="1293">
        <v>62.433999999999997</v>
      </c>
    </row>
    <row r="78" spans="1:20" ht="11.25" customHeight="1">
      <c r="A78" s="12"/>
      <c r="B78" s="270">
        <v>6</v>
      </c>
      <c r="C78" s="270" t="s">
        <v>1137</v>
      </c>
      <c r="D78" s="799">
        <v>1672.58554779</v>
      </c>
      <c r="E78" s="577">
        <v>3.8759999999999999</v>
      </c>
      <c r="F78" s="799">
        <v>64</v>
      </c>
      <c r="G78" s="577">
        <v>22.948</v>
      </c>
      <c r="H78" s="577">
        <v>2.0001699999999998</v>
      </c>
      <c r="I78" s="799">
        <v>1213.14017313</v>
      </c>
      <c r="J78" s="1293">
        <v>72.531000000000006</v>
      </c>
    </row>
    <row r="79" spans="1:20" ht="11.25" customHeight="1">
      <c r="A79" s="24"/>
      <c r="B79" s="270">
        <v>7</v>
      </c>
      <c r="C79" s="270" t="s">
        <v>1140</v>
      </c>
      <c r="D79" s="799">
        <v>341.93620666999999</v>
      </c>
      <c r="E79" s="577">
        <v>13.824</v>
      </c>
      <c r="F79" s="799">
        <v>6</v>
      </c>
      <c r="G79" s="577">
        <v>46.412999999999997</v>
      </c>
      <c r="H79" s="577">
        <v>1.1963699999999999</v>
      </c>
      <c r="I79" s="799">
        <v>755.38789143999998</v>
      </c>
      <c r="J79" s="349">
        <v>220.91499999999999</v>
      </c>
    </row>
    <row r="80" spans="1:20" ht="11.25" customHeight="1">
      <c r="A80" s="24"/>
      <c r="B80" s="270">
        <v>8</v>
      </c>
      <c r="C80" s="270" t="s">
        <v>1144</v>
      </c>
      <c r="D80" s="799">
        <v>27.047285049999999</v>
      </c>
      <c r="E80" s="577">
        <v>100</v>
      </c>
      <c r="F80" s="799">
        <v>4</v>
      </c>
      <c r="G80" s="577">
        <v>39.869</v>
      </c>
      <c r="H80" s="577">
        <v>1.8581000000000001</v>
      </c>
      <c r="I80" s="799">
        <v>15.960206830000001</v>
      </c>
      <c r="J80" s="1293">
        <v>59.009</v>
      </c>
    </row>
    <row r="81" spans="1:10" ht="11.25" customHeight="1">
      <c r="A81" s="24"/>
      <c r="B81" s="1090">
        <v>9</v>
      </c>
      <c r="C81" s="1090" t="s">
        <v>1352</v>
      </c>
      <c r="D81" s="871">
        <v>19396.37392075</v>
      </c>
      <c r="E81" s="1089">
        <v>1.224</v>
      </c>
      <c r="F81" s="871">
        <v>756</v>
      </c>
      <c r="G81" s="1089">
        <v>31.501999999999999</v>
      </c>
      <c r="H81" s="1089">
        <v>2.1460400000000002</v>
      </c>
      <c r="I81" s="871">
        <v>9232.1204901700003</v>
      </c>
      <c r="J81" s="1842">
        <v>47.597000000000001</v>
      </c>
    </row>
    <row r="82" spans="1:10" ht="11.25" customHeight="1">
      <c r="A82" s="24"/>
      <c r="B82" s="2253" t="s">
        <v>1353</v>
      </c>
      <c r="C82" s="2253"/>
      <c r="D82" s="874">
        <v>20368.028179000001</v>
      </c>
      <c r="E82" s="1091">
        <v>1.234</v>
      </c>
      <c r="F82" s="874">
        <v>1362</v>
      </c>
      <c r="G82" s="1091">
        <v>31.431999999999999</v>
      </c>
      <c r="H82" s="1091">
        <v>2.1452300000000002</v>
      </c>
      <c r="I82" s="874">
        <v>9676.4135444900003</v>
      </c>
      <c r="J82" s="1847">
        <v>47.51</v>
      </c>
    </row>
    <row r="83" spans="1:10" ht="11.25" customHeight="1">
      <c r="A83" s="24"/>
    </row>
    <row r="84" spans="1:10" ht="11.25" customHeight="1">
      <c r="A84" s="24"/>
    </row>
    <row r="85" spans="1:10" ht="11.25" customHeight="1">
      <c r="A85" s="24"/>
    </row>
    <row r="86" spans="1:10" ht="11.25" customHeight="1">
      <c r="A86" s="24"/>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89"/>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25" style="29" customWidth="1"/>
    <col min="4" max="5" width="16.5703125" style="29" customWidth="1"/>
    <col min="6" max="6" width="0.7109375" style="29" customWidth="1"/>
    <col min="7" max="8" width="16.5703125" style="29" customWidth="1"/>
    <col min="9" max="9" width="0.7109375" style="29" customWidth="1"/>
    <col min="10" max="11" width="16.5703125" style="29" customWidth="1"/>
    <col min="12" max="12" width="0.7109375" style="29" customWidth="1"/>
    <col min="13" max="13" width="16.5703125" style="29" customWidth="1"/>
    <col min="14" max="14" width="14" style="29" customWidth="1"/>
    <col min="15" max="16384" width="11.42578125" style="29"/>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2108" t="s">
        <v>309</v>
      </c>
      <c r="C3" s="2108"/>
      <c r="D3" s="2108"/>
      <c r="E3" s="2108"/>
      <c r="F3" s="2108"/>
      <c r="G3" s="2108"/>
      <c r="H3" s="2108"/>
      <c r="I3" s="2108"/>
      <c r="J3" s="2108"/>
      <c r="K3" s="2108"/>
      <c r="L3" s="2108"/>
      <c r="M3" s="2108"/>
      <c r="N3" s="2108"/>
    </row>
    <row r="4" spans="1:15" s="10" customFormat="1" ht="5.25" customHeight="1">
      <c r="A4" s="7"/>
      <c r="B4" s="7"/>
      <c r="C4" s="7"/>
      <c r="D4" s="8"/>
      <c r="E4" s="8"/>
      <c r="F4" s="8"/>
      <c r="G4" s="9"/>
      <c r="H4" s="9"/>
      <c r="I4" s="9"/>
      <c r="J4" s="9"/>
      <c r="M4" s="7"/>
      <c r="N4" s="7"/>
    </row>
    <row r="5" spans="1:15" s="6" customFormat="1" ht="15.75" customHeight="1">
      <c r="A5" s="13"/>
      <c r="B5" s="1139" t="s">
        <v>1354</v>
      </c>
    </row>
    <row r="6" spans="1:15" s="6" customFormat="1" ht="11.25" customHeight="1">
      <c r="A6" s="13"/>
      <c r="B6" s="14"/>
    </row>
    <row r="7" spans="1:15" s="6" customFormat="1" ht="33.75" customHeight="1">
      <c r="A7" s="13"/>
      <c r="B7" s="2216" t="s">
        <v>1355</v>
      </c>
      <c r="C7" s="2216"/>
      <c r="D7" s="2216"/>
      <c r="E7" s="2216"/>
      <c r="F7" s="2216"/>
      <c r="G7" s="2216"/>
      <c r="H7" s="2216"/>
      <c r="I7" s="2216"/>
      <c r="J7" s="2216"/>
      <c r="K7" s="2216"/>
      <c r="L7" s="2216"/>
      <c r="M7" s="2216"/>
      <c r="N7" s="2216"/>
    </row>
    <row r="8" spans="1:15" s="6" customFormat="1" ht="6" customHeight="1">
      <c r="A8" s="13"/>
      <c r="B8" s="666"/>
      <c r="C8"/>
      <c r="D8"/>
      <c r="E8"/>
      <c r="F8"/>
      <c r="G8"/>
      <c r="H8"/>
      <c r="I8"/>
      <c r="J8"/>
      <c r="K8"/>
      <c r="L8"/>
      <c r="M8"/>
      <c r="N8"/>
    </row>
    <row r="9" spans="1:15" s="6" customFormat="1" ht="11.25" customHeight="1">
      <c r="A9" s="13"/>
      <c r="B9" s="2252" t="s">
        <v>1356</v>
      </c>
      <c r="C9" s="2252"/>
      <c r="D9" s="2252"/>
      <c r="E9" s="2252"/>
      <c r="F9" s="2252"/>
      <c r="G9" s="2252"/>
      <c r="H9" s="2252"/>
      <c r="I9" s="899"/>
      <c r="J9"/>
      <c r="K9"/>
      <c r="L9"/>
      <c r="M9"/>
      <c r="N9"/>
    </row>
    <row r="10" spans="1:15" s="6" customFormat="1" ht="11.25" customHeight="1">
      <c r="A10" s="13"/>
      <c r="B10" s="899"/>
      <c r="C10" s="899"/>
      <c r="D10" s="899"/>
      <c r="E10" s="899"/>
      <c r="F10" s="899"/>
      <c r="G10" s="899"/>
      <c r="H10" s="899"/>
      <c r="I10" s="899"/>
      <c r="J10"/>
      <c r="K10"/>
      <c r="L10"/>
      <c r="M10"/>
      <c r="N10"/>
    </row>
    <row r="11" spans="1:15" ht="11.25" customHeight="1"/>
    <row r="12" spans="1:15" ht="11.25" customHeight="1">
      <c r="A12" s="16"/>
      <c r="B12" s="2247" t="s">
        <v>27</v>
      </c>
      <c r="C12" s="2248"/>
      <c r="D12" s="1220" t="s">
        <v>321</v>
      </c>
      <c r="E12" s="1220" t="s">
        <v>323</v>
      </c>
      <c r="F12" s="1220"/>
      <c r="G12" s="1220" t="s">
        <v>325</v>
      </c>
      <c r="H12" s="1220" t="s">
        <v>327</v>
      </c>
      <c r="I12" s="1220"/>
      <c r="J12" s="1220" t="s">
        <v>332</v>
      </c>
      <c r="K12" s="1220" t="s">
        <v>339</v>
      </c>
      <c r="L12" s="1220"/>
      <c r="M12" s="1220" t="s">
        <v>341</v>
      </c>
      <c r="N12" s="1220" t="s">
        <v>346</v>
      </c>
      <c r="O12" s="415"/>
    </row>
    <row r="13" spans="1:15" ht="11.25" customHeight="1">
      <c r="A13" s="16"/>
      <c r="B13" s="314"/>
      <c r="C13" s="84"/>
      <c r="D13" s="2144" t="s">
        <v>1357</v>
      </c>
      <c r="E13" s="2144"/>
      <c r="F13" s="2144"/>
      <c r="G13" s="2144"/>
      <c r="H13" s="2144"/>
      <c r="I13" s="946"/>
      <c r="J13" s="2144" t="s">
        <v>1358</v>
      </c>
      <c r="K13" s="2144"/>
      <c r="L13" s="2144"/>
      <c r="M13" s="2144"/>
      <c r="N13" s="2144"/>
    </row>
    <row r="14" spans="1:15" ht="11.25" customHeight="1">
      <c r="A14" s="12"/>
      <c r="B14" s="12"/>
      <c r="D14" s="2256" t="s">
        <v>1359</v>
      </c>
      <c r="E14" s="2256"/>
      <c r="F14" s="944"/>
      <c r="G14" s="2256" t="s">
        <v>1360</v>
      </c>
      <c r="H14" s="2256"/>
      <c r="I14" s="945"/>
      <c r="J14" s="2256" t="s">
        <v>1359</v>
      </c>
      <c r="K14" s="2256"/>
      <c r="L14" s="944"/>
      <c r="M14" s="2256" t="s">
        <v>1360</v>
      </c>
      <c r="N14" s="2256"/>
    </row>
    <row r="15" spans="1:15" ht="11.25" customHeight="1">
      <c r="A15" s="12"/>
      <c r="B15" s="1589" t="s">
        <v>315</v>
      </c>
      <c r="C15" s="1658"/>
      <c r="D15" s="788" t="s">
        <v>1361</v>
      </c>
      <c r="E15" s="788" t="s">
        <v>1362</v>
      </c>
      <c r="F15" s="1636"/>
      <c r="G15" s="788" t="s">
        <v>1361</v>
      </c>
      <c r="H15" s="788" t="s">
        <v>1362</v>
      </c>
      <c r="I15" s="1636"/>
      <c r="J15" s="841" t="s">
        <v>1361</v>
      </c>
      <c r="K15" s="841" t="s">
        <v>1362</v>
      </c>
      <c r="L15" s="1632"/>
      <c r="M15" s="841" t="s">
        <v>1361</v>
      </c>
      <c r="N15" s="841" t="s">
        <v>1362</v>
      </c>
    </row>
    <row r="16" spans="1:15" ht="15" customHeight="1">
      <c r="A16" s="12"/>
      <c r="B16" s="311" t="s">
        <v>1363</v>
      </c>
      <c r="D16" s="256"/>
      <c r="E16" s="256"/>
      <c r="F16" s="256"/>
      <c r="G16" s="256"/>
      <c r="H16" s="256"/>
      <c r="I16" s="256"/>
      <c r="J16" s="207"/>
      <c r="K16" s="207"/>
      <c r="L16" s="207"/>
      <c r="M16" s="207"/>
      <c r="N16" s="207"/>
    </row>
    <row r="17" spans="1:15" ht="11.25" customHeight="1">
      <c r="A17" s="12"/>
      <c r="B17" s="12">
        <v>1</v>
      </c>
      <c r="C17" s="270" t="s">
        <v>1364</v>
      </c>
      <c r="D17" s="75"/>
      <c r="E17" s="416">
        <v>9759.7463844567592</v>
      </c>
      <c r="F17" s="416"/>
      <c r="G17" s="416">
        <v>28.918236</v>
      </c>
      <c r="H17" s="416">
        <v>921.28568637255</v>
      </c>
      <c r="I17" s="416"/>
      <c r="J17" s="416"/>
      <c r="K17" s="417">
        <v>45367.096355000001</v>
      </c>
      <c r="L17" s="417"/>
      <c r="N17" s="417">
        <v>73162.306819000005</v>
      </c>
    </row>
    <row r="18" spans="1:15" ht="11.25" customHeight="1">
      <c r="A18" s="12"/>
      <c r="B18" s="12">
        <v>2</v>
      </c>
      <c r="C18" s="270" t="s">
        <v>1365</v>
      </c>
      <c r="D18" s="75"/>
      <c r="E18" s="416">
        <v>23846.410021</v>
      </c>
      <c r="F18" s="416"/>
      <c r="G18" s="416">
        <v>859.92875000000004</v>
      </c>
      <c r="H18" s="416">
        <v>22809.572505</v>
      </c>
      <c r="I18" s="416"/>
      <c r="J18" s="416"/>
      <c r="K18" s="417">
        <v>70313.871580999999</v>
      </c>
      <c r="L18" s="417"/>
      <c r="N18" s="417">
        <v>144259.124369</v>
      </c>
    </row>
    <row r="19" spans="1:15" ht="11.25" customHeight="1">
      <c r="A19" s="12"/>
      <c r="B19" s="29">
        <v>3</v>
      </c>
      <c r="C19" s="29" t="s">
        <v>1366</v>
      </c>
      <c r="E19" s="417">
        <v>190.32407699999999</v>
      </c>
      <c r="F19" s="417"/>
      <c r="G19" s="417"/>
      <c r="H19" s="417">
        <v>65.90634</v>
      </c>
      <c r="I19" s="417"/>
      <c r="J19" s="417"/>
      <c r="K19" s="417">
        <v>13243.445296</v>
      </c>
      <c r="L19" s="417"/>
      <c r="N19" s="417">
        <v>11797.474574</v>
      </c>
    </row>
    <row r="20" spans="1:15" ht="11.25" customHeight="1">
      <c r="A20" s="12"/>
      <c r="B20" s="38">
        <v>4</v>
      </c>
      <c r="C20" s="38" t="s">
        <v>1367</v>
      </c>
      <c r="D20" s="796">
        <v>325.83623499999999</v>
      </c>
      <c r="E20" s="417"/>
      <c r="F20" s="417"/>
      <c r="G20" s="417">
        <v>6673.4812780000002</v>
      </c>
      <c r="H20" s="417"/>
      <c r="I20" s="417"/>
      <c r="J20" s="417"/>
      <c r="K20" s="417">
        <v>128274.515023</v>
      </c>
      <c r="L20" s="417"/>
      <c r="N20" s="417">
        <v>67926.912498000005</v>
      </c>
    </row>
    <row r="21" spans="1:15" ht="11.25" customHeight="1">
      <c r="A21" s="12"/>
      <c r="B21" s="29">
        <v>5</v>
      </c>
      <c r="C21" s="29" t="s">
        <v>1368</v>
      </c>
      <c r="E21" s="417"/>
      <c r="F21" s="417"/>
      <c r="G21" s="417"/>
      <c r="H21" s="417"/>
      <c r="I21" s="417"/>
      <c r="J21" s="417"/>
      <c r="K21" s="417"/>
      <c r="L21" s="417"/>
      <c r="N21" s="417"/>
    </row>
    <row r="22" spans="1:15" ht="11.25" customHeight="1">
      <c r="A22" s="12"/>
      <c r="B22" s="29">
        <v>6</v>
      </c>
      <c r="C22" s="29" t="s">
        <v>1369</v>
      </c>
      <c r="E22" s="417">
        <v>362.77120000000002</v>
      </c>
      <c r="F22" s="417"/>
      <c r="G22" s="417"/>
      <c r="H22" s="417"/>
      <c r="I22" s="417"/>
      <c r="J22" s="417"/>
      <c r="K22" s="417">
        <v>117093.63490400001</v>
      </c>
      <c r="L22" s="417"/>
      <c r="N22" s="417">
        <v>56262.722714000003</v>
      </c>
    </row>
    <row r="23" spans="1:15" ht="11.25" customHeight="1">
      <c r="A23" s="12"/>
      <c r="B23" s="29">
        <v>7</v>
      </c>
      <c r="C23" s="29" t="s">
        <v>1370</v>
      </c>
      <c r="E23" s="417">
        <v>4653.5653849999999</v>
      </c>
      <c r="F23" s="417"/>
      <c r="G23" s="417"/>
      <c r="H23" s="417"/>
      <c r="I23" s="417"/>
      <c r="J23" s="417"/>
      <c r="K23" s="417">
        <v>195839.308639</v>
      </c>
      <c r="L23" s="417"/>
      <c r="N23" s="417">
        <v>25213.400915999999</v>
      </c>
    </row>
    <row r="24" spans="1:15" ht="11.25" customHeight="1">
      <c r="A24" s="12"/>
      <c r="B24" s="29">
        <v>8</v>
      </c>
      <c r="C24" s="29" t="s">
        <v>1371</v>
      </c>
      <c r="E24" s="417">
        <v>6336.041287</v>
      </c>
      <c r="F24" s="417"/>
      <c r="G24" s="417"/>
      <c r="H24" s="417"/>
      <c r="I24" s="417"/>
      <c r="J24" s="417"/>
      <c r="K24" s="417">
        <v>5304.6332410000005</v>
      </c>
      <c r="L24" s="417"/>
      <c r="N24" s="417"/>
    </row>
    <row r="25" spans="1:15" s="39" customFormat="1" ht="11.25" customHeight="1">
      <c r="A25" s="34"/>
      <c r="B25" s="876">
        <v>9</v>
      </c>
      <c r="C25" s="876" t="s">
        <v>571</v>
      </c>
      <c r="D25" s="877">
        <v>325.83623499999999</v>
      </c>
      <c r="E25" s="651">
        <v>45148.858354456803</v>
      </c>
      <c r="F25" s="651"/>
      <c r="G25" s="651">
        <v>7562.3282639999998</v>
      </c>
      <c r="H25" s="651">
        <v>23796.764531372501</v>
      </c>
      <c r="I25" s="651"/>
      <c r="J25" s="651"/>
      <c r="K25" s="651">
        <v>575436.50503899995</v>
      </c>
      <c r="L25" s="651"/>
      <c r="M25" s="876"/>
      <c r="N25" s="651">
        <v>378621.94189000002</v>
      </c>
    </row>
    <row r="26" spans="1:15" ht="11.25" customHeight="1">
      <c r="A26" s="12"/>
    </row>
    <row r="27" spans="1:15" ht="11.25" customHeight="1">
      <c r="A27" s="12"/>
    </row>
    <row r="28" spans="1:15" ht="11.25" customHeight="1">
      <c r="A28" s="12"/>
    </row>
    <row r="29" spans="1:15" ht="11.25" customHeight="1">
      <c r="A29" s="16"/>
      <c r="B29" s="2247" t="s">
        <v>316</v>
      </c>
      <c r="C29" s="2248"/>
      <c r="D29" s="1220" t="s">
        <v>321</v>
      </c>
      <c r="E29" s="1220" t="s">
        <v>323</v>
      </c>
      <c r="F29" s="1220"/>
      <c r="G29" s="1220" t="s">
        <v>325</v>
      </c>
      <c r="H29" s="1220" t="s">
        <v>327</v>
      </c>
      <c r="I29" s="1220"/>
      <c r="J29" s="1220" t="s">
        <v>332</v>
      </c>
      <c r="K29" s="1220" t="s">
        <v>339</v>
      </c>
      <c r="L29" s="1220"/>
      <c r="M29" s="1220" t="s">
        <v>341</v>
      </c>
      <c r="N29" s="1220" t="s">
        <v>346</v>
      </c>
      <c r="O29" s="415"/>
    </row>
    <row r="30" spans="1:15" ht="11.25" customHeight="1">
      <c r="A30" s="16"/>
      <c r="B30" s="314"/>
      <c r="C30" s="84"/>
      <c r="D30" s="2144" t="s">
        <v>1357</v>
      </c>
      <c r="E30" s="2144"/>
      <c r="F30" s="2144"/>
      <c r="G30" s="2144"/>
      <c r="H30" s="2144"/>
      <c r="I30" s="946"/>
      <c r="J30" s="2144" t="s">
        <v>1358</v>
      </c>
      <c r="K30" s="2144"/>
      <c r="L30" s="2144"/>
      <c r="M30" s="2144"/>
      <c r="N30" s="2144"/>
    </row>
    <row r="31" spans="1:15" ht="11.25" customHeight="1">
      <c r="A31" s="12"/>
      <c r="B31" s="12"/>
      <c r="D31" s="2256" t="s">
        <v>1359</v>
      </c>
      <c r="E31" s="2256"/>
      <c r="F31" s="944"/>
      <c r="G31" s="2256" t="s">
        <v>1360</v>
      </c>
      <c r="H31" s="2256"/>
      <c r="I31" s="945"/>
      <c r="J31" s="2256" t="s">
        <v>1359</v>
      </c>
      <c r="K31" s="2256"/>
      <c r="L31" s="944"/>
      <c r="M31" s="2256" t="s">
        <v>1360</v>
      </c>
      <c r="N31" s="2256"/>
    </row>
    <row r="32" spans="1:15" ht="11.25" customHeight="1">
      <c r="A32" s="12"/>
      <c r="B32" s="1589" t="s">
        <v>315</v>
      </c>
      <c r="C32" s="1658"/>
      <c r="D32" s="788" t="s">
        <v>1361</v>
      </c>
      <c r="E32" s="788" t="s">
        <v>1362</v>
      </c>
      <c r="F32" s="1636"/>
      <c r="G32" s="788" t="s">
        <v>1361</v>
      </c>
      <c r="H32" s="788" t="s">
        <v>1362</v>
      </c>
      <c r="I32" s="1636"/>
      <c r="J32" s="841" t="s">
        <v>1361</v>
      </c>
      <c r="K32" s="841" t="s">
        <v>1362</v>
      </c>
      <c r="L32" s="1632"/>
      <c r="M32" s="841" t="s">
        <v>1361</v>
      </c>
      <c r="N32" s="841" t="s">
        <v>1362</v>
      </c>
    </row>
    <row r="33" spans="1:14" ht="15" customHeight="1">
      <c r="A33" s="12"/>
      <c r="B33" s="311" t="s">
        <v>1363</v>
      </c>
      <c r="D33" s="256"/>
      <c r="E33" s="256"/>
      <c r="F33" s="256"/>
      <c r="G33" s="256"/>
      <c r="H33" s="256"/>
      <c r="I33" s="256"/>
      <c r="J33" s="207"/>
      <c r="K33" s="207"/>
      <c r="L33" s="207"/>
      <c r="M33" s="207"/>
      <c r="N33" s="207"/>
    </row>
    <row r="34" spans="1:14" ht="11.25" customHeight="1">
      <c r="A34" s="12"/>
      <c r="B34" s="12">
        <v>1</v>
      </c>
      <c r="C34" s="270" t="s">
        <v>1364</v>
      </c>
      <c r="D34" s="75"/>
      <c r="E34" s="416">
        <v>8758.4625034641304</v>
      </c>
      <c r="F34" s="416"/>
      <c r="G34" s="416">
        <v>79.947235000000006</v>
      </c>
      <c r="H34" s="416">
        <v>3794.77154157005</v>
      </c>
      <c r="I34" s="416"/>
      <c r="J34" s="416"/>
      <c r="K34" s="417">
        <v>35501.572356999997</v>
      </c>
      <c r="L34" s="417"/>
      <c r="N34" s="417">
        <v>74023.923496000003</v>
      </c>
    </row>
    <row r="35" spans="1:14" ht="11.25" customHeight="1">
      <c r="A35" s="12"/>
      <c r="B35" s="12">
        <v>2</v>
      </c>
      <c r="C35" s="270" t="s">
        <v>1365</v>
      </c>
      <c r="D35" s="75"/>
      <c r="E35" s="416">
        <v>23530.041595537499</v>
      </c>
      <c r="F35" s="416"/>
      <c r="G35" s="416">
        <v>934.51726799999994</v>
      </c>
      <c r="H35" s="416">
        <v>30547.275707000001</v>
      </c>
      <c r="I35" s="416"/>
      <c r="J35" s="416"/>
      <c r="K35" s="417">
        <v>34962.710317999998</v>
      </c>
      <c r="L35" s="417"/>
      <c r="N35" s="417">
        <v>102873.244674</v>
      </c>
    </row>
    <row r="36" spans="1:14" ht="11.25" customHeight="1">
      <c r="A36" s="12"/>
      <c r="B36" s="29">
        <v>3</v>
      </c>
      <c r="C36" s="29" t="s">
        <v>1366</v>
      </c>
      <c r="E36" s="417">
        <v>176.177153</v>
      </c>
      <c r="F36" s="417"/>
      <c r="G36" s="417"/>
      <c r="H36" s="417">
        <v>783.96277599999996</v>
      </c>
      <c r="I36" s="417"/>
      <c r="J36" s="417"/>
      <c r="K36" s="417">
        <v>13594.035468</v>
      </c>
      <c r="L36" s="417"/>
      <c r="N36" s="417">
        <v>2548.4871739999999</v>
      </c>
    </row>
    <row r="37" spans="1:14" ht="11.25" customHeight="1">
      <c r="A37" s="12"/>
      <c r="B37" s="38">
        <v>4</v>
      </c>
      <c r="C37" s="38" t="s">
        <v>1367</v>
      </c>
      <c r="D37" s="796">
        <v>192.60523800000001</v>
      </c>
      <c r="E37" s="417">
        <v>1.726534</v>
      </c>
      <c r="F37" s="417"/>
      <c r="G37" s="417">
        <v>5552.7644369999998</v>
      </c>
      <c r="H37" s="417"/>
      <c r="I37" s="417"/>
      <c r="J37" s="417"/>
      <c r="K37" s="417">
        <v>105115.39206</v>
      </c>
      <c r="L37" s="417"/>
      <c r="N37" s="417">
        <v>43700.691435000001</v>
      </c>
    </row>
    <row r="38" spans="1:14" ht="11.25" customHeight="1">
      <c r="A38" s="12"/>
      <c r="B38" s="29">
        <v>5</v>
      </c>
      <c r="C38" s="29" t="s">
        <v>1368</v>
      </c>
      <c r="D38" s="796"/>
      <c r="E38" s="417"/>
      <c r="F38" s="417"/>
      <c r="G38" s="417"/>
      <c r="H38" s="417"/>
      <c r="I38" s="417"/>
      <c r="J38" s="417"/>
      <c r="K38" s="417"/>
      <c r="L38" s="417"/>
      <c r="N38" s="417"/>
    </row>
    <row r="39" spans="1:14" ht="11.25" customHeight="1">
      <c r="A39" s="12"/>
      <c r="B39" s="29">
        <v>6</v>
      </c>
      <c r="C39" s="29" t="s">
        <v>1369</v>
      </c>
      <c r="D39" s="796"/>
      <c r="E39" s="417">
        <v>366.50170000000003</v>
      </c>
      <c r="F39" s="417"/>
      <c r="G39" s="417"/>
      <c r="H39" s="417"/>
      <c r="I39" s="417"/>
      <c r="J39" s="417"/>
      <c r="K39" s="417">
        <v>107679.535598</v>
      </c>
      <c r="L39" s="417"/>
      <c r="N39" s="417">
        <v>60351.808278999997</v>
      </c>
    </row>
    <row r="40" spans="1:14" ht="11.25" customHeight="1">
      <c r="A40" s="12"/>
      <c r="B40" s="29">
        <v>7</v>
      </c>
      <c r="C40" s="29" t="s">
        <v>1370</v>
      </c>
      <c r="D40" s="796"/>
      <c r="E40" s="417">
        <v>2994.8522309999998</v>
      </c>
      <c r="F40" s="417"/>
      <c r="G40" s="417"/>
      <c r="H40" s="417"/>
      <c r="I40" s="417"/>
      <c r="J40" s="417"/>
      <c r="K40" s="417">
        <v>187767.45076199999</v>
      </c>
      <c r="L40" s="417"/>
      <c r="N40" s="417">
        <v>29830.269017999999</v>
      </c>
    </row>
    <row r="41" spans="1:14" ht="11.25" customHeight="1">
      <c r="A41" s="12"/>
      <c r="B41" s="29">
        <v>8</v>
      </c>
      <c r="C41" s="29" t="s">
        <v>1371</v>
      </c>
      <c r="D41" s="796"/>
      <c r="E41" s="417">
        <v>6800.2777370000003</v>
      </c>
      <c r="F41" s="417"/>
      <c r="G41" s="417"/>
      <c r="H41" s="417"/>
      <c r="I41" s="417"/>
      <c r="J41" s="417"/>
      <c r="K41" s="417">
        <v>2549.7940960000001</v>
      </c>
      <c r="L41" s="417"/>
      <c r="N41" s="417"/>
    </row>
    <row r="42" spans="1:14" s="39" customFormat="1" ht="11.25" customHeight="1">
      <c r="A42" s="34"/>
      <c r="B42" s="876">
        <v>9</v>
      </c>
      <c r="C42" s="876" t="s">
        <v>571</v>
      </c>
      <c r="D42" s="877">
        <v>192.60523800000001</v>
      </c>
      <c r="E42" s="651">
        <v>42628.039454001599</v>
      </c>
      <c r="F42" s="651"/>
      <c r="G42" s="651">
        <v>6567.22894</v>
      </c>
      <c r="H42" s="651">
        <v>35126.010024570103</v>
      </c>
      <c r="I42" s="651"/>
      <c r="J42" s="651"/>
      <c r="K42" s="651">
        <v>487170.490659</v>
      </c>
      <c r="L42" s="651"/>
      <c r="M42" s="876"/>
      <c r="N42" s="651">
        <v>313328.424076</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7"/>
      <c r="E54" s="37"/>
      <c r="F54" s="37"/>
      <c r="G54" s="37"/>
      <c r="H54" s="37"/>
      <c r="I54" s="37"/>
      <c r="J54" s="37"/>
      <c r="K54" s="37"/>
      <c r="L54" s="37"/>
      <c r="M54" s="37"/>
      <c r="N54" s="37"/>
    </row>
    <row r="55" spans="1:14">
      <c r="A55" s="12"/>
      <c r="D55" s="37"/>
      <c r="E55" s="37"/>
      <c r="F55" s="37"/>
      <c r="G55" s="37"/>
      <c r="H55" s="37"/>
      <c r="I55" s="37"/>
      <c r="J55" s="37"/>
      <c r="K55" s="37"/>
      <c r="L55" s="37"/>
      <c r="M55" s="37"/>
      <c r="N55" s="37"/>
    </row>
    <row r="56" spans="1:14">
      <c r="A56" s="12"/>
      <c r="D56" s="37"/>
      <c r="E56" s="37"/>
      <c r="F56" s="37"/>
      <c r="G56" s="37"/>
      <c r="H56" s="37"/>
      <c r="I56" s="37"/>
      <c r="J56" s="37"/>
      <c r="K56" s="37"/>
      <c r="L56" s="37"/>
      <c r="M56" s="37"/>
      <c r="N56" s="37"/>
    </row>
    <row r="57" spans="1:14">
      <c r="A57" s="12"/>
      <c r="D57" s="37"/>
      <c r="E57" s="37"/>
      <c r="F57" s="37"/>
      <c r="G57" s="37"/>
      <c r="H57" s="37"/>
      <c r="I57" s="37"/>
      <c r="J57" s="37"/>
      <c r="K57" s="37"/>
      <c r="L57" s="37"/>
      <c r="M57" s="37"/>
      <c r="N57" s="37"/>
    </row>
    <row r="58" spans="1:14">
      <c r="A58" s="12"/>
      <c r="D58" s="37"/>
      <c r="E58" s="37"/>
      <c r="F58" s="37"/>
      <c r="G58" s="37"/>
      <c r="H58" s="37"/>
      <c r="I58" s="37"/>
      <c r="J58" s="37"/>
      <c r="K58" s="37"/>
      <c r="L58" s="37"/>
      <c r="M58" s="37"/>
      <c r="N58" s="37"/>
    </row>
    <row r="59" spans="1:14">
      <c r="A59" s="12"/>
      <c r="D59" s="37"/>
      <c r="E59" s="37"/>
      <c r="F59" s="37"/>
      <c r="G59" s="37"/>
      <c r="H59" s="37"/>
      <c r="I59" s="37"/>
      <c r="J59" s="37"/>
      <c r="K59" s="37"/>
      <c r="L59" s="37"/>
      <c r="M59" s="37"/>
      <c r="N59" s="37"/>
    </row>
    <row r="60" spans="1:14">
      <c r="A60" s="12"/>
      <c r="D60" s="37"/>
      <c r="E60" s="37"/>
      <c r="F60" s="37"/>
      <c r="G60" s="37"/>
      <c r="H60" s="37"/>
      <c r="I60" s="37"/>
      <c r="J60" s="37"/>
      <c r="K60" s="37"/>
      <c r="L60" s="37"/>
      <c r="M60" s="37"/>
      <c r="N60" s="37"/>
    </row>
    <row r="61" spans="1:14">
      <c r="A61" s="12"/>
      <c r="D61" s="37"/>
      <c r="E61" s="37"/>
      <c r="F61" s="37"/>
      <c r="G61" s="37"/>
      <c r="H61" s="37"/>
      <c r="I61" s="37"/>
      <c r="J61" s="37"/>
      <c r="K61" s="37"/>
      <c r="L61" s="37"/>
      <c r="M61" s="37"/>
      <c r="N61" s="37"/>
    </row>
    <row r="62" spans="1:14">
      <c r="A62" s="12"/>
      <c r="D62" s="37"/>
      <c r="E62" s="37"/>
      <c r="F62" s="37"/>
      <c r="G62" s="37"/>
      <c r="H62" s="37"/>
      <c r="I62" s="37"/>
      <c r="J62" s="37"/>
      <c r="K62" s="37"/>
      <c r="L62" s="37"/>
      <c r="M62" s="37"/>
      <c r="N62" s="37"/>
    </row>
    <row r="63" spans="1:14">
      <c r="A63" s="12"/>
      <c r="D63" s="37"/>
      <c r="E63" s="37"/>
      <c r="F63" s="37"/>
      <c r="G63" s="37"/>
      <c r="H63" s="37"/>
      <c r="I63" s="37"/>
      <c r="J63" s="37"/>
      <c r="K63" s="37"/>
      <c r="L63" s="37"/>
      <c r="M63" s="37"/>
      <c r="N63" s="37"/>
    </row>
    <row r="64" spans="1:14">
      <c r="A64" s="12"/>
      <c r="D64" s="37"/>
      <c r="E64" s="37"/>
      <c r="F64" s="37"/>
      <c r="G64" s="37"/>
      <c r="H64" s="37"/>
      <c r="I64" s="37"/>
      <c r="J64" s="37"/>
      <c r="K64" s="37"/>
      <c r="L64" s="37"/>
      <c r="M64" s="37"/>
      <c r="N64" s="37"/>
    </row>
    <row r="65" spans="1:4">
      <c r="D65" s="37"/>
    </row>
    <row r="66" spans="1:4">
      <c r="D66" s="37"/>
    </row>
    <row r="71" spans="1:4">
      <c r="A71" s="21"/>
    </row>
    <row r="72" spans="1:4">
      <c r="A72" s="21"/>
    </row>
    <row r="73" spans="1:4">
      <c r="A73" s="22"/>
    </row>
    <row r="74" spans="1:4">
      <c r="A74" s="12"/>
    </row>
    <row r="75" spans="1:4">
      <c r="A75" s="12"/>
    </row>
    <row r="76" spans="1:4">
      <c r="A76" s="12"/>
    </row>
    <row r="77" spans="1:4">
      <c r="A77" s="12"/>
    </row>
    <row r="78" spans="1:4">
      <c r="A78" s="12"/>
    </row>
    <row r="79" spans="1:4">
      <c r="A79" s="12"/>
    </row>
    <row r="80" spans="1:4">
      <c r="A80" s="12"/>
    </row>
    <row r="81" spans="1:1">
      <c r="A81" s="12"/>
    </row>
    <row r="82" spans="1:1">
      <c r="A82" s="24"/>
    </row>
    <row r="83" spans="1:1">
      <c r="A83" s="24"/>
    </row>
    <row r="84" spans="1:1">
      <c r="A84" s="24"/>
    </row>
    <row r="85" spans="1:1">
      <c r="A85" s="24"/>
    </row>
    <row r="86" spans="1:1">
      <c r="A86" s="24"/>
    </row>
    <row r="87" spans="1:1">
      <c r="A87" s="24"/>
    </row>
    <row r="88" spans="1:1">
      <c r="A88" s="24"/>
    </row>
    <row r="89" spans="1:1">
      <c r="A89" s="24"/>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s="6" customFormat="1" ht="11.25" customHeight="1">
      <c r="B1" s="1473"/>
      <c r="C1" s="1473"/>
      <c r="D1" s="1474"/>
      <c r="E1" s="1475"/>
      <c r="F1" s="1475"/>
      <c r="G1" s="1476"/>
    </row>
    <row r="2" spans="1:12" s="6" customFormat="1" ht="5.25" customHeight="1">
      <c r="B2" s="19"/>
      <c r="C2" s="1477"/>
      <c r="D2" s="1477"/>
      <c r="E2" s="1477"/>
      <c r="F2" s="1477"/>
      <c r="G2" s="1477"/>
      <c r="H2" s="1477"/>
    </row>
    <row r="3" spans="1:12" s="12" customFormat="1" ht="12.75" customHeight="1">
      <c r="B3" s="2108" t="s">
        <v>309</v>
      </c>
      <c r="C3" s="2108"/>
      <c r="D3" s="2108"/>
      <c r="E3" s="2108"/>
      <c r="F3" s="2108"/>
      <c r="G3" s="2108"/>
      <c r="H3" s="2108"/>
      <c r="I3" s="1478"/>
    </row>
    <row r="4" spans="1:12" s="10" customFormat="1" ht="5.25" customHeight="1">
      <c r="B4" s="7"/>
      <c r="C4" s="7"/>
      <c r="D4" s="7"/>
      <c r="E4" s="8"/>
      <c r="F4" s="8"/>
      <c r="G4" s="8"/>
      <c r="H4" s="9"/>
      <c r="I4" s="9"/>
      <c r="K4" s="7"/>
      <c r="L4" s="7"/>
    </row>
    <row r="5" spans="1:12" s="6" customFormat="1" ht="15.75" customHeight="1">
      <c r="B5" s="1139" t="s">
        <v>310</v>
      </c>
    </row>
    <row r="6" spans="1:12" s="6" customFormat="1" ht="15.75" customHeight="1">
      <c r="B6" s="1479"/>
    </row>
    <row r="7" spans="1:12" s="6" customFormat="1" ht="11.25" customHeight="1">
      <c r="B7" s="13"/>
      <c r="C7" s="14"/>
    </row>
    <row r="8" spans="1:12" s="6" customFormat="1" ht="81" customHeight="1">
      <c r="A8" s="272"/>
      <c r="B8" s="2109" t="s">
        <v>2924</v>
      </c>
      <c r="C8" s="2109"/>
      <c r="D8" s="2109"/>
      <c r="E8" s="2109"/>
      <c r="F8" s="2109"/>
      <c r="G8" s="2109"/>
      <c r="H8" s="2109"/>
    </row>
    <row r="9" spans="1:12" s="6" customFormat="1" ht="11.25" customHeight="1">
      <c r="A9" s="272"/>
      <c r="B9" s="1070"/>
      <c r="C9" s="1070"/>
      <c r="D9" s="1070"/>
      <c r="E9" s="1070"/>
      <c r="F9" s="1070"/>
      <c r="G9" s="1070"/>
      <c r="H9" s="1070"/>
    </row>
    <row r="10" spans="1:12" ht="11.25" customHeight="1"/>
    <row r="11" spans="1:12" ht="11.25" customHeight="1">
      <c r="B11" s="16"/>
      <c r="D11" s="281"/>
      <c r="E11" s="281"/>
      <c r="F11" s="281"/>
      <c r="G11" s="281"/>
      <c r="H11" s="281"/>
    </row>
    <row r="12" spans="1:12" ht="11.25" customHeight="1">
      <c r="B12" s="1128"/>
      <c r="C12" s="1438"/>
      <c r="D12" s="70"/>
      <c r="E12" s="70"/>
      <c r="F12" s="70"/>
      <c r="G12" s="70"/>
      <c r="H12" s="70"/>
    </row>
    <row r="13" spans="1:12" ht="11.25" customHeight="1">
      <c r="B13" s="12"/>
      <c r="C13" s="269"/>
      <c r="D13" s="1480"/>
      <c r="E13" s="1480"/>
      <c r="F13" s="1480"/>
      <c r="G13" s="1480"/>
      <c r="H13" s="1480"/>
    </row>
    <row r="14" spans="1:12" ht="11.25" customHeight="1"/>
    <row r="15" spans="1:12" ht="11.25" customHeight="1"/>
    <row r="16" spans="1:12" ht="11.25" customHeight="1"/>
    <row r="17" spans="2:9" ht="11.25" customHeight="1"/>
    <row r="18" spans="2:9" s="39" customFormat="1" ht="11.25" customHeight="1"/>
    <row r="19" spans="2:9" ht="11.25" customHeight="1"/>
    <row r="20" spans="2:9" ht="11.25" customHeight="1"/>
    <row r="21" spans="2:9" ht="12" customHeight="1"/>
    <row r="22" spans="2:9" ht="12" customHeight="1">
      <c r="B22" s="12"/>
      <c r="C22" s="38"/>
      <c r="D22" s="38"/>
      <c r="E22" s="281"/>
      <c r="F22" s="281"/>
      <c r="G22" s="281"/>
    </row>
    <row r="23" spans="2:9" ht="12" customHeight="1">
      <c r="B23" s="12"/>
      <c r="C23" s="1481"/>
      <c r="D23" s="270"/>
      <c r="E23" s="1480"/>
      <c r="F23" s="1480"/>
      <c r="G23" s="1480"/>
    </row>
    <row r="24" spans="2:9" ht="12" customHeight="1">
      <c r="B24" s="12"/>
      <c r="C24" s="1481"/>
      <c r="D24" s="270"/>
      <c r="E24" s="75"/>
      <c r="F24" s="75"/>
      <c r="G24" s="75"/>
    </row>
    <row r="25" spans="2:9" ht="12" customHeight="1">
      <c r="B25" s="12"/>
      <c r="C25" s="1481"/>
      <c r="D25" s="270"/>
      <c r="E25" s="75"/>
      <c r="F25" s="75"/>
      <c r="G25" s="75"/>
    </row>
    <row r="26" spans="2:9" ht="12" customHeight="1">
      <c r="B26" s="12"/>
      <c r="C26" s="1481"/>
      <c r="D26" s="270"/>
      <c r="E26" s="75"/>
      <c r="F26" s="75"/>
      <c r="G26" s="75"/>
    </row>
    <row r="27" spans="2:9" ht="12" customHeight="1">
      <c r="B27" s="12"/>
      <c r="C27" s="279"/>
      <c r="D27" s="270"/>
      <c r="E27" s="75"/>
      <c r="F27" s="75"/>
      <c r="G27" s="75"/>
    </row>
    <row r="28" spans="2:9" ht="12" customHeight="1">
      <c r="B28" s="12"/>
      <c r="C28" s="1481"/>
      <c r="D28" s="270"/>
      <c r="E28" s="75"/>
      <c r="F28" s="75"/>
      <c r="G28" s="75"/>
    </row>
    <row r="29" spans="2:9" ht="12" customHeight="1">
      <c r="B29" s="2110" t="s">
        <v>2913</v>
      </c>
      <c r="C29" s="2110"/>
      <c r="D29" s="2110"/>
      <c r="E29" s="2110"/>
      <c r="F29" s="2110"/>
      <c r="G29" s="2110"/>
      <c r="H29" s="2110"/>
      <c r="I29" s="1084"/>
    </row>
    <row r="30" spans="2:9" ht="12" customHeight="1">
      <c r="B30" s="2111"/>
      <c r="C30" s="2111"/>
      <c r="D30" s="2111"/>
      <c r="E30" s="2111"/>
      <c r="F30" s="2111"/>
      <c r="G30" s="2111"/>
      <c r="H30" s="2111"/>
    </row>
    <row r="31" spans="2:9" ht="12" customHeight="1">
      <c r="B31" s="2111"/>
      <c r="C31" s="2111"/>
      <c r="D31" s="2111"/>
      <c r="E31" s="2111"/>
      <c r="F31" s="2111"/>
      <c r="G31" s="2111"/>
      <c r="H31" s="2111"/>
    </row>
    <row r="32" spans="2:9" ht="12" customHeight="1">
      <c r="B32" s="2111"/>
      <c r="C32" s="2111"/>
      <c r="D32" s="2111"/>
      <c r="E32" s="2111"/>
      <c r="F32" s="2111"/>
      <c r="G32" s="2111"/>
      <c r="H32" s="2111"/>
    </row>
    <row r="33" spans="2:11" ht="12" customHeight="1">
      <c r="B33" s="2111"/>
      <c r="C33" s="2111"/>
      <c r="D33" s="2111"/>
      <c r="E33" s="2111"/>
      <c r="F33" s="2111"/>
      <c r="G33" s="2111"/>
      <c r="H33" s="2111"/>
    </row>
    <row r="34" spans="2:11">
      <c r="B34" s="2110" t="s">
        <v>311</v>
      </c>
      <c r="C34" s="2110"/>
      <c r="D34" s="2110"/>
      <c r="E34" s="2110"/>
      <c r="F34" s="2110"/>
      <c r="G34" s="2110"/>
      <c r="H34" s="2110"/>
    </row>
    <row r="35" spans="2:11">
      <c r="B35" s="2110" t="s">
        <v>312</v>
      </c>
      <c r="C35" s="2110"/>
      <c r="D35" s="2110"/>
      <c r="E35" s="2110"/>
      <c r="F35" s="2110"/>
      <c r="G35" s="2110"/>
      <c r="H35" s="2110"/>
    </row>
    <row r="36" spans="2:11">
      <c r="B36" s="1411"/>
      <c r="C36" s="1411"/>
      <c r="D36" s="1411"/>
      <c r="E36" s="1411"/>
      <c r="F36" s="1411"/>
      <c r="G36" s="1411"/>
      <c r="H36" s="1411"/>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9"/>
      <c r="H44" s="49"/>
      <c r="I44" s="49"/>
      <c r="J44" s="50"/>
      <c r="K44" s="49"/>
    </row>
    <row r="45" spans="2:11" ht="15">
      <c r="B45" s="12"/>
      <c r="G45" s="49"/>
      <c r="H45" s="50"/>
      <c r="I45" s="49"/>
      <c r="J45" s="50"/>
      <c r="K45" s="50"/>
    </row>
    <row r="46" spans="2:11" ht="15">
      <c r="B46" s="12"/>
      <c r="G46" s="23"/>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2"/>
      <c r="H52" s="51"/>
      <c r="I52" s="6"/>
      <c r="J52" s="51"/>
      <c r="K52" s="51"/>
    </row>
    <row r="53" spans="2:11" ht="15">
      <c r="B53" s="12"/>
      <c r="G53" s="53"/>
      <c r="H53" s="23"/>
      <c r="I53" s="6"/>
      <c r="J53" s="23"/>
      <c r="K53" s="23"/>
    </row>
    <row r="54" spans="2:11" ht="15">
      <c r="B54" s="12"/>
      <c r="G54" s="53"/>
      <c r="H54" s="23"/>
      <c r="I54" s="6"/>
      <c r="J54" s="23"/>
      <c r="K54" s="23"/>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52"/>
      <c r="H62" s="51"/>
      <c r="I62" s="6"/>
      <c r="J62" s="51"/>
      <c r="K62" s="51"/>
    </row>
    <row r="63" spans="2:11" ht="15">
      <c r="B63" s="12"/>
      <c r="G63" s="23"/>
      <c r="H63" s="23"/>
      <c r="I63" s="6"/>
      <c r="J63" s="23"/>
      <c r="K63" s="23"/>
    </row>
    <row r="64" spans="2:11" ht="15">
      <c r="B64" s="12"/>
      <c r="G64" s="54"/>
      <c r="H64" s="54"/>
      <c r="I64" s="49"/>
      <c r="J64" s="23"/>
      <c r="K64" s="54"/>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23"/>
  <sheetViews>
    <sheetView showGridLines="0" showRowColHeaders="0" workbookViewId="0"/>
  </sheetViews>
  <sheetFormatPr baseColWidth="10" defaultColWidth="11.42578125" defaultRowHeight="15"/>
  <cols>
    <col min="1" max="1" width="2.7109375" customWidth="1"/>
    <col min="2" max="2" width="4.85546875" customWidth="1"/>
    <col min="3" max="3" width="63.42578125" customWidth="1"/>
    <col min="4" max="8" width="18.5703125" customWidth="1"/>
  </cols>
  <sheetData>
    <row r="1" spans="2:14" s="3" customFormat="1" ht="11.25"/>
    <row r="2" spans="2:14" s="3" customFormat="1" ht="5.25" customHeight="1"/>
    <row r="3" spans="2:14" s="308" customFormat="1" ht="12.75">
      <c r="B3" s="2108" t="s">
        <v>309</v>
      </c>
      <c r="C3" s="2108"/>
      <c r="D3" s="2108"/>
      <c r="E3" s="2108"/>
      <c r="F3" s="2108"/>
      <c r="G3" s="2108"/>
      <c r="H3" s="2108"/>
      <c r="I3" s="2108"/>
    </row>
    <row r="4" spans="2:14" s="308" customFormat="1" ht="5.25" customHeight="1">
      <c r="B4" s="266"/>
      <c r="C4" s="266"/>
      <c r="D4" s="266"/>
      <c r="E4" s="266"/>
      <c r="F4" s="266"/>
      <c r="G4" s="266"/>
      <c r="H4" s="266"/>
      <c r="I4" s="266"/>
    </row>
    <row r="5" spans="2:14" s="309" customFormat="1" ht="15.75">
      <c r="B5" s="1139" t="s">
        <v>1372</v>
      </c>
      <c r="C5" s="310"/>
      <c r="D5" s="310"/>
      <c r="E5" s="310"/>
      <c r="F5" s="310"/>
      <c r="G5" s="310"/>
      <c r="H5" s="310"/>
      <c r="I5" s="310"/>
      <c r="J5" s="308"/>
      <c r="K5" s="308"/>
      <c r="L5" s="308"/>
      <c r="M5" s="308"/>
      <c r="N5" s="308"/>
    </row>
    <row r="6" spans="2:14" s="309" customFormat="1" ht="11.25" customHeight="1">
      <c r="B6" s="1139"/>
      <c r="C6" s="310"/>
      <c r="D6" s="310"/>
      <c r="E6" s="310"/>
      <c r="F6" s="310"/>
      <c r="G6" s="310"/>
      <c r="H6" s="310"/>
      <c r="I6" s="310"/>
      <c r="J6" s="308"/>
      <c r="K6" s="308"/>
      <c r="L6" s="308"/>
      <c r="M6" s="308"/>
      <c r="N6" s="308"/>
    </row>
    <row r="7" spans="2:14" ht="11.25" customHeight="1"/>
    <row r="8" spans="2:14" ht="11.25" customHeight="1">
      <c r="B8" s="3"/>
      <c r="D8" s="2118" t="s">
        <v>1373</v>
      </c>
      <c r="E8" s="2118"/>
      <c r="F8" s="2118"/>
      <c r="G8" s="2118"/>
      <c r="H8" s="2118"/>
    </row>
    <row r="9" spans="2:14" s="407" customFormat="1" ht="11.25" customHeight="1">
      <c r="B9" s="2257" t="s">
        <v>315</v>
      </c>
      <c r="C9" s="2258"/>
      <c r="D9" s="1061" t="s">
        <v>2930</v>
      </c>
      <c r="E9" s="627" t="s">
        <v>2714</v>
      </c>
      <c r="F9" s="627" t="s">
        <v>1677</v>
      </c>
      <c r="G9" s="627" t="s">
        <v>662</v>
      </c>
      <c r="H9" s="627" t="s">
        <v>1374</v>
      </c>
      <c r="J9"/>
    </row>
    <row r="10" spans="2:14" s="407" customFormat="1" ht="11.25" customHeight="1">
      <c r="B10" s="2021">
        <v>1</v>
      </c>
      <c r="C10" s="879" t="s">
        <v>1375</v>
      </c>
      <c r="D10" s="660">
        <v>10057.812768</v>
      </c>
      <c r="E10" s="660">
        <v>12261.473373999999</v>
      </c>
      <c r="F10" s="660">
        <v>13036.219765</v>
      </c>
      <c r="G10" s="660">
        <v>10722.115059</v>
      </c>
      <c r="H10" s="660">
        <v>13133.984551</v>
      </c>
      <c r="J10"/>
      <c r="K10" s="798"/>
    </row>
    <row r="11" spans="2:14" s="407" customFormat="1" ht="11.25" customHeight="1">
      <c r="B11" s="207">
        <v>2</v>
      </c>
      <c r="C11" s="152" t="s">
        <v>1376</v>
      </c>
      <c r="D11" s="240">
        <v>2392.0754729999999</v>
      </c>
      <c r="E11" s="240">
        <v>-1521.636</v>
      </c>
      <c r="F11" s="240">
        <v>-1646.786963</v>
      </c>
      <c r="G11" s="240">
        <v>3645.1670349999999</v>
      </c>
      <c r="H11" s="240">
        <v>-1795.7445929999999</v>
      </c>
      <c r="J11"/>
      <c r="K11" s="798"/>
    </row>
    <row r="12" spans="2:14" s="407" customFormat="1" ht="11.25" customHeight="1">
      <c r="B12" s="214">
        <v>3</v>
      </c>
      <c r="C12" s="152" t="s">
        <v>1377</v>
      </c>
      <c r="D12" s="240">
        <v>-412.16362199999998</v>
      </c>
      <c r="E12" s="240">
        <v>-231.36034000000001</v>
      </c>
      <c r="F12" s="240">
        <v>-194.92844600000001</v>
      </c>
      <c r="G12" s="240">
        <v>-732.47810900000002</v>
      </c>
      <c r="H12" s="240">
        <v>-35.230474000000001</v>
      </c>
      <c r="K12" s="798"/>
    </row>
    <row r="13" spans="2:14" s="407" customFormat="1" ht="11.25" customHeight="1">
      <c r="B13" s="214">
        <v>4</v>
      </c>
      <c r="C13" s="152" t="s">
        <v>1378</v>
      </c>
      <c r="D13" s="240"/>
      <c r="E13" s="240"/>
      <c r="F13" s="240"/>
      <c r="G13" s="240"/>
      <c r="H13" s="240"/>
    </row>
    <row r="14" spans="2:14" s="407" customFormat="1" ht="11.25" customHeight="1">
      <c r="B14" s="214">
        <v>5</v>
      </c>
      <c r="C14" s="152" t="s">
        <v>1379</v>
      </c>
      <c r="D14" s="240"/>
      <c r="E14" s="240"/>
      <c r="F14" s="240"/>
      <c r="G14" s="240"/>
      <c r="H14" s="240"/>
    </row>
    <row r="15" spans="2:14" s="407" customFormat="1" ht="11.25" customHeight="1">
      <c r="B15" s="214">
        <v>6</v>
      </c>
      <c r="C15" s="152" t="s">
        <v>1380</v>
      </c>
      <c r="D15" s="240"/>
      <c r="E15" s="240"/>
      <c r="F15" s="240"/>
      <c r="G15" s="240"/>
      <c r="H15" s="240"/>
    </row>
    <row r="16" spans="2:14" s="407" customFormat="1" ht="11.25" customHeight="1">
      <c r="B16" s="214">
        <v>7</v>
      </c>
      <c r="C16" s="152" t="s">
        <v>1381</v>
      </c>
      <c r="D16" s="240">
        <v>547.37658799999997</v>
      </c>
      <c r="E16" s="240">
        <v>-450.663275</v>
      </c>
      <c r="F16" s="240">
        <v>1066.9690189999999</v>
      </c>
      <c r="G16" s="240">
        <v>-598.58421999999996</v>
      </c>
      <c r="H16" s="240">
        <v>-580.89442399999996</v>
      </c>
      <c r="K16" s="798"/>
    </row>
    <row r="17" spans="2:11" s="407" customFormat="1" ht="11.25" customHeight="1">
      <c r="B17" s="214">
        <v>8</v>
      </c>
      <c r="C17" s="152" t="s">
        <v>1015</v>
      </c>
      <c r="D17" s="1805"/>
      <c r="E17" s="1805"/>
      <c r="F17" s="2072"/>
      <c r="G17" s="908"/>
      <c r="H17" s="2072"/>
    </row>
    <row r="18" spans="2:11" s="407" customFormat="1" ht="11.25" customHeight="1">
      <c r="B18" s="878">
        <v>9</v>
      </c>
      <c r="C18" s="879" t="s">
        <v>1382</v>
      </c>
      <c r="D18" s="660">
        <v>12585.101207</v>
      </c>
      <c r="E18" s="660">
        <v>10057.812768</v>
      </c>
      <c r="F18" s="660">
        <v>12261.473373999999</v>
      </c>
      <c r="G18" s="660">
        <v>13036.219765</v>
      </c>
      <c r="H18" s="660">
        <v>10722.115059</v>
      </c>
      <c r="K18" s="798"/>
    </row>
    <row r="19" spans="2:11" s="407" customFormat="1" ht="11.25" customHeight="1"/>
    <row r="20" spans="2:11" s="407" customFormat="1" ht="11.25" customHeight="1"/>
    <row r="21" spans="2:11" ht="11.25" customHeight="1">
      <c r="D21" s="797"/>
    </row>
    <row r="22" spans="2:11">
      <c r="D22" s="1791"/>
      <c r="F22" s="797"/>
      <c r="G22" s="797"/>
    </row>
    <row r="23" spans="2:11">
      <c r="D23" s="797"/>
      <c r="E23" s="797"/>
      <c r="G23" s="797"/>
    </row>
  </sheetData>
  <mergeCells count="3">
    <mergeCell ref="B3:I3"/>
    <mergeCell ref="B9:C9"/>
    <mergeCell ref="D8:H8"/>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orientation="landscape" r:id="rId1"/>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7109375" style="19" customWidth="1"/>
    <col min="2" max="2" width="4.85546875" style="29" customWidth="1"/>
    <col min="3" max="3" width="74" style="29" customWidth="1"/>
    <col min="4" max="4" width="4" style="29" customWidth="1"/>
    <col min="5" max="8" width="14.7109375" style="29" customWidth="1"/>
    <col min="9" max="9" width="95.5703125" style="29" customWidth="1"/>
    <col min="10" max="16384" width="12.5703125" style="29"/>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2108" t="s">
        <v>309</v>
      </c>
      <c r="C3" s="2108"/>
      <c r="D3" s="2108"/>
      <c r="E3" s="2108"/>
      <c r="F3" s="2108"/>
      <c r="G3" s="2108"/>
      <c r="H3" s="2108"/>
      <c r="I3" s="2108"/>
    </row>
    <row r="4" spans="1:12" s="10" customFormat="1" ht="5.25" customHeight="1">
      <c r="A4" s="7"/>
      <c r="B4" s="7"/>
      <c r="C4" s="7"/>
      <c r="D4" s="8"/>
      <c r="E4" s="9"/>
      <c r="F4" s="9"/>
      <c r="G4" s="9"/>
      <c r="H4" s="9"/>
      <c r="I4" s="9"/>
      <c r="K4" s="7"/>
      <c r="L4" s="7"/>
    </row>
    <row r="5" spans="1:12" s="6" customFormat="1" ht="15.75" customHeight="1">
      <c r="A5" s="13"/>
      <c r="B5" s="1139" t="s">
        <v>1383</v>
      </c>
    </row>
    <row r="6" spans="1:12" ht="11.25" customHeight="1"/>
    <row r="7" spans="1:12" ht="11.25" customHeight="1">
      <c r="B7" s="2260" t="s">
        <v>1384</v>
      </c>
      <c r="C7" s="2260"/>
      <c r="D7" s="2260"/>
      <c r="E7" s="2260"/>
      <c r="F7" s="2260"/>
      <c r="G7" s="2260"/>
      <c r="H7" s="2260"/>
    </row>
    <row r="8" spans="1:12" ht="11.25" customHeight="1">
      <c r="B8" s="268"/>
      <c r="C8" s="268"/>
      <c r="D8" s="268"/>
      <c r="E8" s="268"/>
      <c r="F8" s="268"/>
      <c r="G8" s="268"/>
      <c r="H8" s="268"/>
    </row>
    <row r="9" spans="1:12">
      <c r="A9" s="16"/>
      <c r="C9" s="384"/>
      <c r="D9" s="2259"/>
      <c r="E9" s="2259"/>
      <c r="F9" s="279"/>
      <c r="G9" s="2259"/>
      <c r="H9" s="2259"/>
    </row>
    <row r="10" spans="1:12">
      <c r="A10" s="16"/>
      <c r="B10" s="384"/>
      <c r="C10" s="384"/>
      <c r="D10" s="388"/>
      <c r="E10" s="32" t="s">
        <v>1385</v>
      </c>
      <c r="F10" s="32" t="s">
        <v>1386</v>
      </c>
      <c r="G10" s="32" t="s">
        <v>1385</v>
      </c>
      <c r="H10" s="32" t="s">
        <v>1386</v>
      </c>
    </row>
    <row r="11" spans="1:12" ht="11.25" customHeight="1">
      <c r="A11" s="16"/>
      <c r="B11" s="2220" t="s">
        <v>315</v>
      </c>
      <c r="C11" s="2200"/>
      <c r="D11" s="125"/>
      <c r="E11" s="947" t="s">
        <v>27</v>
      </c>
      <c r="F11" s="947" t="s">
        <v>27</v>
      </c>
      <c r="G11" s="947" t="s">
        <v>316</v>
      </c>
      <c r="H11" s="947" t="s">
        <v>316</v>
      </c>
    </row>
    <row r="12" spans="1:12" ht="11.25" customHeight="1">
      <c r="A12" s="12"/>
      <c r="B12" s="880">
        <v>1</v>
      </c>
      <c r="C12" s="881" t="s">
        <v>1387</v>
      </c>
      <c r="D12" s="882"/>
      <c r="E12" s="883"/>
      <c r="F12" s="884">
        <v>661.11051360284</v>
      </c>
      <c r="G12" s="883"/>
      <c r="H12" s="884">
        <v>470.78748305195302</v>
      </c>
    </row>
    <row r="13" spans="1:12" s="35" customFormat="1">
      <c r="A13" s="12"/>
      <c r="B13" s="495">
        <v>2</v>
      </c>
      <c r="C13" s="90" t="s">
        <v>1388</v>
      </c>
      <c r="D13" s="513"/>
      <c r="E13" s="79">
        <v>2904.7399795071701</v>
      </c>
      <c r="F13" s="103">
        <v>139.36888280142</v>
      </c>
      <c r="G13" s="79">
        <v>2500.96944354572</v>
      </c>
      <c r="H13" s="103">
        <v>50.019434051953503</v>
      </c>
    </row>
    <row r="14" spans="1:12">
      <c r="A14" s="12"/>
      <c r="B14" s="495">
        <v>3</v>
      </c>
      <c r="C14" s="408" t="s">
        <v>1389</v>
      </c>
      <c r="D14" s="514"/>
      <c r="E14" s="409">
        <v>2434.5208065071702</v>
      </c>
      <c r="F14" s="409">
        <v>129.96449980142</v>
      </c>
      <c r="G14" s="409">
        <v>2117.0340075457202</v>
      </c>
      <c r="H14" s="409">
        <v>42.340725051953498</v>
      </c>
    </row>
    <row r="15" spans="1:12">
      <c r="A15" s="12"/>
      <c r="B15" s="495">
        <v>4</v>
      </c>
      <c r="C15" s="408" t="s">
        <v>1390</v>
      </c>
      <c r="D15" s="514"/>
      <c r="E15" s="409">
        <v>343.21917300000001</v>
      </c>
      <c r="F15" s="409">
        <v>6.8643830000000001</v>
      </c>
      <c r="G15" s="409">
        <v>383.93543599999998</v>
      </c>
      <c r="H15" s="409">
        <v>7.6787089999999996</v>
      </c>
    </row>
    <row r="16" spans="1:12">
      <c r="A16" s="12"/>
      <c r="B16" s="495">
        <v>5</v>
      </c>
      <c r="C16" s="408" t="s">
        <v>1391</v>
      </c>
      <c r="D16" s="514"/>
      <c r="E16" s="409">
        <v>127</v>
      </c>
      <c r="F16" s="409">
        <v>2.54</v>
      </c>
      <c r="G16" s="409"/>
      <c r="H16" s="409"/>
    </row>
    <row r="17" spans="1:8">
      <c r="A17" s="12"/>
      <c r="B17" s="495">
        <v>6</v>
      </c>
      <c r="C17" s="408" t="s">
        <v>1392</v>
      </c>
      <c r="D17" s="514"/>
      <c r="E17" s="409"/>
      <c r="F17" s="409"/>
      <c r="G17" s="409"/>
      <c r="H17" s="409"/>
    </row>
    <row r="18" spans="1:8">
      <c r="A18" s="12"/>
      <c r="B18" s="495">
        <v>7</v>
      </c>
      <c r="C18" s="43" t="s">
        <v>1393</v>
      </c>
      <c r="D18" s="513"/>
      <c r="E18" s="79">
        <v>4791.9578170000004</v>
      </c>
      <c r="F18" s="102"/>
      <c r="G18" s="79">
        <v>5291.1132610000004</v>
      </c>
      <c r="H18" s="102"/>
    </row>
    <row r="19" spans="1:8">
      <c r="A19" s="12"/>
      <c r="B19" s="495">
        <v>8</v>
      </c>
      <c r="C19" s="43" t="s">
        <v>1394</v>
      </c>
      <c r="D19" s="513"/>
      <c r="E19" s="79">
        <v>489.83349250716998</v>
      </c>
      <c r="F19" s="79">
        <v>68.59595180142</v>
      </c>
      <c r="G19" s="79">
        <v>375.22806300000002</v>
      </c>
      <c r="H19" s="79">
        <v>7.5045609999999998</v>
      </c>
    </row>
    <row r="20" spans="1:8">
      <c r="A20" s="12"/>
      <c r="B20" s="495">
        <v>9</v>
      </c>
      <c r="C20" s="43" t="s">
        <v>1395</v>
      </c>
      <c r="D20" s="513"/>
      <c r="E20" s="79">
        <v>701.23290599999996</v>
      </c>
      <c r="F20" s="103">
        <v>453.14567899999997</v>
      </c>
      <c r="G20" s="79">
        <v>711.41807600000004</v>
      </c>
      <c r="H20" s="103">
        <v>413.263488</v>
      </c>
    </row>
    <row r="21" spans="1:8">
      <c r="A21" s="12"/>
      <c r="B21" s="495">
        <v>10</v>
      </c>
      <c r="C21" s="43" t="s">
        <v>1396</v>
      </c>
      <c r="D21" s="515"/>
      <c r="E21" s="315"/>
      <c r="F21" s="103"/>
      <c r="G21" s="315"/>
      <c r="H21" s="103"/>
    </row>
    <row r="22" spans="1:8" s="39" customFormat="1">
      <c r="A22" s="34"/>
      <c r="B22" s="880">
        <v>11</v>
      </c>
      <c r="C22" s="881" t="s">
        <v>1397</v>
      </c>
      <c r="D22" s="882"/>
      <c r="E22" s="883"/>
      <c r="F22" s="884"/>
      <c r="G22" s="883"/>
      <c r="H22" s="884"/>
    </row>
    <row r="23" spans="1:8">
      <c r="A23" s="12"/>
      <c r="B23" s="495">
        <v>12</v>
      </c>
      <c r="C23" s="43" t="s">
        <v>1398</v>
      </c>
      <c r="D23" s="513"/>
      <c r="E23" s="79"/>
      <c r="F23" s="79"/>
      <c r="G23" s="79"/>
      <c r="H23" s="79"/>
    </row>
    <row r="24" spans="1:8" s="411" customFormat="1">
      <c r="A24" s="85"/>
      <c r="B24" s="495">
        <v>13</v>
      </c>
      <c r="C24" s="408" t="s">
        <v>1389</v>
      </c>
      <c r="D24" s="514"/>
      <c r="E24" s="410"/>
      <c r="F24" s="410"/>
      <c r="G24" s="410"/>
      <c r="H24" s="410"/>
    </row>
    <row r="25" spans="1:8" s="411" customFormat="1">
      <c r="A25" s="85"/>
      <c r="B25" s="495">
        <v>14</v>
      </c>
      <c r="C25" s="408" t="s">
        <v>1390</v>
      </c>
      <c r="D25" s="514"/>
      <c r="E25" s="409"/>
      <c r="F25" s="410"/>
      <c r="G25" s="409"/>
      <c r="H25" s="410"/>
    </row>
    <row r="26" spans="1:8" s="411" customFormat="1">
      <c r="A26" s="85"/>
      <c r="B26" s="495">
        <v>15</v>
      </c>
      <c r="C26" s="408" t="s">
        <v>1391</v>
      </c>
      <c r="D26" s="514"/>
      <c r="E26" s="409"/>
      <c r="F26" s="409"/>
      <c r="G26" s="409"/>
      <c r="H26" s="409"/>
    </row>
    <row r="27" spans="1:8" s="411" customFormat="1">
      <c r="A27" s="85"/>
      <c r="B27" s="495">
        <v>16</v>
      </c>
      <c r="C27" s="408" t="s">
        <v>1392</v>
      </c>
      <c r="D27" s="514"/>
      <c r="E27" s="409"/>
      <c r="F27" s="409"/>
      <c r="G27" s="409"/>
      <c r="H27" s="409"/>
    </row>
    <row r="28" spans="1:8">
      <c r="A28" s="12"/>
      <c r="B28" s="495">
        <v>17</v>
      </c>
      <c r="C28" s="43" t="s">
        <v>1393</v>
      </c>
      <c r="D28" s="513"/>
      <c r="E28" s="96"/>
      <c r="F28" s="102"/>
      <c r="G28" s="96"/>
      <c r="H28" s="102"/>
    </row>
    <row r="29" spans="1:8">
      <c r="A29" s="12"/>
      <c r="B29" s="495">
        <v>18</v>
      </c>
      <c r="C29" s="43" t="s">
        <v>1394</v>
      </c>
      <c r="D29" s="513"/>
      <c r="E29" s="96"/>
      <c r="F29" s="79"/>
      <c r="G29" s="96"/>
      <c r="H29" s="79"/>
    </row>
    <row r="30" spans="1:8">
      <c r="A30" s="12"/>
      <c r="B30" s="495">
        <v>19</v>
      </c>
      <c r="C30" s="43" t="s">
        <v>1395</v>
      </c>
      <c r="D30" s="513"/>
      <c r="E30" s="79"/>
      <c r="F30" s="79"/>
      <c r="G30" s="79"/>
      <c r="H30" s="79"/>
    </row>
    <row r="31" spans="1:8">
      <c r="A31" s="12"/>
      <c r="B31" s="1673">
        <v>20</v>
      </c>
      <c r="C31" s="1674" t="s">
        <v>1396</v>
      </c>
      <c r="D31" s="1675"/>
      <c r="E31" s="1676"/>
      <c r="F31" s="1676"/>
      <c r="G31" s="1676"/>
      <c r="H31" s="1676"/>
    </row>
    <row r="32" spans="1:8">
      <c r="A32" s="12"/>
    </row>
    <row r="33" spans="1:4">
      <c r="A33" s="12"/>
      <c r="B33" s="38"/>
      <c r="C33" s="38"/>
      <c r="D33" s="38"/>
    </row>
    <row r="34" spans="1:4">
      <c r="A34" s="12"/>
      <c r="B34" s="38"/>
      <c r="C34" s="38"/>
      <c r="D34" s="38"/>
    </row>
    <row r="35" spans="1:4">
      <c r="A35" s="12"/>
      <c r="B35" s="38"/>
      <c r="C35" s="38"/>
      <c r="D35" s="38"/>
    </row>
    <row r="36" spans="1:4">
      <c r="A36" s="12"/>
      <c r="B36" s="38"/>
      <c r="C36" s="38"/>
      <c r="D36" s="38"/>
    </row>
    <row r="37" spans="1:4">
      <c r="A37" s="12"/>
    </row>
    <row r="38" spans="1:4">
      <c r="A38" s="12"/>
    </row>
    <row r="39" spans="1:4">
      <c r="A39" s="12"/>
      <c r="C39" s="48"/>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K89"/>
  <sheetViews>
    <sheetView showGridLines="0" showRowColHeaders="0" zoomScaleNormal="100" workbookViewId="0"/>
  </sheetViews>
  <sheetFormatPr baseColWidth="10" defaultColWidth="11.42578125" defaultRowHeight="15"/>
  <cols>
    <col min="1" max="1" width="2.710937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2146" t="s">
        <v>309</v>
      </c>
      <c r="C3" s="2153"/>
      <c r="D3" s="2153"/>
      <c r="E3" s="2153"/>
      <c r="F3" s="2153"/>
    </row>
    <row r="4" spans="2:11" s="10" customFormat="1" ht="5.25" customHeight="1">
      <c r="B4" s="7"/>
      <c r="C4" s="7"/>
      <c r="D4" s="7"/>
      <c r="E4" s="8"/>
      <c r="F4" s="9"/>
    </row>
    <row r="5" spans="2:11" ht="15.75" customHeight="1">
      <c r="B5" s="1139" t="s">
        <v>1399</v>
      </c>
    </row>
    <row r="6" spans="2:11" ht="11.25" customHeight="1">
      <c r="B6" s="13"/>
      <c r="C6" s="14"/>
    </row>
    <row r="7" spans="2:11" ht="43.15" customHeight="1">
      <c r="B7" s="2216" t="s">
        <v>1400</v>
      </c>
      <c r="C7" s="2150"/>
      <c r="D7" s="2150"/>
      <c r="E7" s="2150"/>
      <c r="F7" s="2150"/>
      <c r="G7" s="2150"/>
    </row>
    <row r="8" spans="2:11" hidden="1">
      <c r="B8" s="213"/>
      <c r="C8" s="1067"/>
      <c r="D8" s="1067"/>
      <c r="E8" s="1067"/>
      <c r="F8" s="1067"/>
      <c r="G8" s="1067"/>
    </row>
    <row r="9" spans="2:11" ht="6" customHeight="1">
      <c r="B9" s="213"/>
      <c r="C9" s="1067"/>
      <c r="D9" s="1067"/>
      <c r="E9" s="1067"/>
      <c r="F9" s="1067"/>
      <c r="G9" s="1067"/>
    </row>
    <row r="10" spans="2:11" ht="22.5" customHeight="1">
      <c r="B10" s="2216" t="s">
        <v>1401</v>
      </c>
      <c r="C10" s="2150"/>
      <c r="D10" s="2150"/>
      <c r="E10" s="2150"/>
      <c r="F10" s="2150"/>
      <c r="G10" s="2150"/>
    </row>
    <row r="11" spans="2:11" ht="11.25" customHeight="1">
      <c r="B11" s="1070"/>
      <c r="C11" s="1067"/>
      <c r="D11" s="1067"/>
      <c r="E11" s="1067"/>
      <c r="F11" s="1067"/>
      <c r="G11" s="1067"/>
    </row>
    <row r="12" spans="2:11" s="479" customFormat="1" ht="11.25" customHeight="1">
      <c r="B12" s="13"/>
      <c r="C12" s="478"/>
    </row>
    <row r="13" spans="2:11" s="479" customFormat="1" ht="11.25" customHeight="1">
      <c r="B13" s="19"/>
      <c r="C13" s="480"/>
      <c r="D13" s="207"/>
      <c r="E13" s="481"/>
      <c r="F13" s="2162" t="s">
        <v>1402</v>
      </c>
      <c r="G13" s="2162"/>
      <c r="I13" s="207"/>
    </row>
    <row r="14" spans="2:11" s="479" customFormat="1" ht="11.25" customHeight="1">
      <c r="B14" s="2261" t="s">
        <v>315</v>
      </c>
      <c r="C14" s="2262"/>
      <c r="D14" s="482"/>
      <c r="E14" s="1632"/>
      <c r="F14" s="947" t="s">
        <v>27</v>
      </c>
      <c r="G14" s="947" t="s">
        <v>316</v>
      </c>
      <c r="J14" s="555"/>
      <c r="K14" s="555"/>
    </row>
    <row r="15" spans="2:11" s="479" customFormat="1" ht="15" customHeight="1">
      <c r="B15" s="2263" t="s">
        <v>1403</v>
      </c>
      <c r="C15" s="2222"/>
      <c r="D15" s="553"/>
      <c r="E15" s="553"/>
      <c r="F15" s="553"/>
      <c r="G15" s="553"/>
      <c r="J15" s="555"/>
      <c r="K15" s="555"/>
    </row>
    <row r="16" spans="2:11" s="479" customFormat="1" ht="11.25" customHeight="1">
      <c r="B16" s="483">
        <v>1</v>
      </c>
      <c r="C16" s="213" t="s">
        <v>1404</v>
      </c>
      <c r="D16" s="95"/>
      <c r="E16" s="95"/>
      <c r="F16" s="555">
        <v>8454.9110067602396</v>
      </c>
      <c r="G16" s="555">
        <v>8134.8066100000005</v>
      </c>
      <c r="I16" s="578"/>
      <c r="J16" s="555"/>
      <c r="K16" s="555"/>
    </row>
    <row r="17" spans="2:11" s="479" customFormat="1" ht="11.25" customHeight="1">
      <c r="B17" s="483">
        <v>2</v>
      </c>
      <c r="C17" s="213" t="s">
        <v>1405</v>
      </c>
      <c r="D17" s="95"/>
      <c r="E17" s="95"/>
      <c r="F17" s="555">
        <v>1116.0250000000001</v>
      </c>
      <c r="G17" s="555">
        <v>574.108025</v>
      </c>
      <c r="I17" s="578"/>
      <c r="J17" s="555"/>
      <c r="K17" s="555"/>
    </row>
    <row r="18" spans="2:11" s="479" customFormat="1" ht="11.25" customHeight="1">
      <c r="B18" s="483">
        <v>3</v>
      </c>
      <c r="C18" s="213" t="s">
        <v>1406</v>
      </c>
      <c r="D18" s="95"/>
      <c r="E18" s="95"/>
      <c r="F18" s="555"/>
      <c r="G18" s="555">
        <v>0.10199999999999999</v>
      </c>
      <c r="I18" s="578"/>
      <c r="J18" s="555"/>
      <c r="K18" s="555"/>
    </row>
    <row r="19" spans="2:11" s="479" customFormat="1" ht="11.25" customHeight="1">
      <c r="B19" s="483">
        <v>4</v>
      </c>
      <c r="C19" s="213" t="s">
        <v>692</v>
      </c>
      <c r="D19" s="95"/>
      <c r="E19" s="95"/>
      <c r="F19" s="1117">
        <v>10.94225</v>
      </c>
      <c r="G19" s="1117">
        <v>5.218</v>
      </c>
      <c r="I19" s="578"/>
      <c r="J19" s="555"/>
      <c r="K19" s="555"/>
    </row>
    <row r="20" spans="2:11" s="479" customFormat="1" ht="15" customHeight="1">
      <c r="B20" s="2264" t="s">
        <v>1407</v>
      </c>
      <c r="C20" s="2265"/>
      <c r="D20" s="95"/>
      <c r="E20" s="95"/>
      <c r="F20" s="1117"/>
      <c r="G20" s="1117"/>
      <c r="I20" s="578"/>
      <c r="J20" s="555"/>
      <c r="K20" s="555"/>
    </row>
    <row r="21" spans="2:11" s="479" customFormat="1" ht="11.25" customHeight="1">
      <c r="B21" s="483">
        <v>5</v>
      </c>
      <c r="C21" s="213" t="s">
        <v>1408</v>
      </c>
      <c r="D21" s="95"/>
      <c r="E21" s="95"/>
      <c r="F21" s="1117"/>
      <c r="G21" s="1117"/>
      <c r="I21" s="578"/>
      <c r="J21" s="555"/>
      <c r="K21" s="555"/>
    </row>
    <row r="22" spans="2:11" s="479" customFormat="1" ht="11.25" customHeight="1">
      <c r="B22" s="483">
        <v>6</v>
      </c>
      <c r="C22" s="213" t="s">
        <v>1409</v>
      </c>
      <c r="D22" s="95"/>
      <c r="E22" s="95"/>
      <c r="F22" s="1117">
        <v>19.004674999999999</v>
      </c>
      <c r="G22" s="1117">
        <v>184.67099999999999</v>
      </c>
      <c r="I22" s="578"/>
      <c r="J22" s="555"/>
      <c r="K22" s="555"/>
    </row>
    <row r="23" spans="2:11" s="479" customFormat="1" ht="11.25" customHeight="1">
      <c r="B23" s="483">
        <v>7</v>
      </c>
      <c r="C23" s="213" t="s">
        <v>1410</v>
      </c>
      <c r="D23" s="95"/>
      <c r="E23" s="95"/>
      <c r="F23" s="1117"/>
      <c r="G23" s="1117"/>
      <c r="J23" s="555"/>
      <c r="K23" s="555"/>
    </row>
    <row r="24" spans="2:11" s="479" customFormat="1" ht="11.25" customHeight="1">
      <c r="B24" s="483">
        <v>8</v>
      </c>
      <c r="C24" s="213" t="s">
        <v>1411</v>
      </c>
      <c r="D24" s="95"/>
      <c r="E24" s="95"/>
      <c r="F24" s="1677"/>
      <c r="G24" s="1677"/>
      <c r="J24" s="555"/>
      <c r="K24" s="555"/>
    </row>
    <row r="25" spans="2:11" s="479" customFormat="1" ht="11.25" customHeight="1">
      <c r="B25" s="535">
        <v>9</v>
      </c>
      <c r="C25" s="885" t="s">
        <v>571</v>
      </c>
      <c r="D25" s="886"/>
      <c r="E25" s="886"/>
      <c r="F25" s="886">
        <v>9600.8829317602394</v>
      </c>
      <c r="G25" s="886">
        <f>SUM(G15:G24)</f>
        <v>8898.9056350000028</v>
      </c>
      <c r="H25" s="578"/>
      <c r="I25" s="578"/>
      <c r="J25" s="555"/>
      <c r="K25" s="555"/>
    </row>
    <row r="26" spans="2:11" s="479" customFormat="1" ht="11.25" customHeight="1">
      <c r="B26" s="535"/>
      <c r="C26" s="19"/>
      <c r="D26" s="19"/>
      <c r="E26" s="19"/>
      <c r="J26" s="555"/>
      <c r="K26" s="555"/>
    </row>
    <row r="27" spans="2:11" ht="12" customHeight="1">
      <c r="B27" s="12"/>
      <c r="C27" s="1112"/>
      <c r="J27" s="555"/>
      <c r="K27" s="555"/>
    </row>
    <row r="28" spans="2:11" ht="12" customHeight="1">
      <c r="B28" s="12"/>
      <c r="C28" s="1112"/>
    </row>
    <row r="29" spans="2:11" ht="12" customHeight="1">
      <c r="B29" s="12"/>
      <c r="C29" s="1113"/>
      <c r="D29" s="33"/>
      <c r="E29" s="33"/>
      <c r="F29" s="30"/>
    </row>
    <row r="30" spans="2:11" ht="24" customHeight="1">
      <c r="B30" s="12"/>
      <c r="C30" s="55"/>
      <c r="D30" s="63"/>
      <c r="E30" s="64"/>
    </row>
    <row r="31" spans="2:11" ht="12" customHeight="1">
      <c r="B31" s="12"/>
      <c r="C31" s="3"/>
      <c r="D31" s="251"/>
      <c r="E31" s="251"/>
    </row>
    <row r="32" spans="2:11" ht="12" customHeight="1">
      <c r="B32" s="12"/>
      <c r="C32" s="271"/>
      <c r="D32" s="65"/>
      <c r="E32" s="65"/>
    </row>
    <row r="33" spans="2:8" ht="12" customHeight="1">
      <c r="B33" s="12"/>
      <c r="C33" s="271"/>
      <c r="D33" s="65"/>
      <c r="E33" s="65"/>
    </row>
    <row r="34" spans="2:8" ht="12" customHeight="1">
      <c r="B34" s="12"/>
      <c r="C34" s="271"/>
      <c r="D34" s="65"/>
      <c r="E34" s="65"/>
      <c r="H34" s="30"/>
    </row>
    <row r="35" spans="2:8" ht="12" customHeight="1">
      <c r="B35" s="12"/>
      <c r="C35" s="271"/>
      <c r="D35" s="65"/>
      <c r="E35" s="65"/>
    </row>
    <row r="36" spans="2:8" ht="12" customHeight="1">
      <c r="B36" s="12"/>
      <c r="C36" s="271"/>
      <c r="D36" s="65"/>
      <c r="E36" s="65"/>
    </row>
    <row r="37" spans="2:8" ht="12" customHeight="1">
      <c r="B37" s="12"/>
      <c r="C37" s="271"/>
      <c r="D37" s="65"/>
      <c r="E37" s="65"/>
    </row>
    <row r="38" spans="2:8" ht="12" customHeight="1">
      <c r="B38" s="12"/>
      <c r="C38" s="271"/>
      <c r="D38" s="65"/>
      <c r="E38" s="65"/>
    </row>
    <row r="39" spans="2:8" ht="12" customHeight="1">
      <c r="B39" s="12"/>
      <c r="C39" s="271"/>
      <c r="D39" s="65"/>
      <c r="E39" s="65"/>
    </row>
    <row r="40" spans="2:8" ht="12" customHeight="1">
      <c r="B40" s="12"/>
      <c r="C40" s="271"/>
      <c r="D40" s="65"/>
      <c r="E40" s="65"/>
    </row>
    <row r="41" spans="2:8" ht="12" customHeight="1">
      <c r="B41" s="12"/>
      <c r="C41" s="271"/>
      <c r="D41" s="65"/>
      <c r="E41" s="65"/>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W10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49" style="29" customWidth="1"/>
    <col min="4" max="16" width="13.5703125" style="29" customWidth="1"/>
    <col min="17" max="16384" width="11.42578125" style="29"/>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2146" t="s">
        <v>309</v>
      </c>
      <c r="C3" s="2146"/>
      <c r="D3" s="266"/>
      <c r="E3" s="266"/>
      <c r="F3" s="266"/>
      <c r="G3" s="266"/>
      <c r="H3" s="266"/>
      <c r="I3" s="266"/>
    </row>
    <row r="4" spans="2:21" s="10" customFormat="1" ht="5.25" customHeight="1">
      <c r="B4" s="7"/>
      <c r="C4" s="7"/>
      <c r="D4" s="7"/>
      <c r="E4" s="8"/>
      <c r="F4" s="8"/>
      <c r="G4" s="9"/>
      <c r="H4" s="9"/>
      <c r="I4" s="9"/>
      <c r="K4" s="7"/>
      <c r="L4" s="7"/>
    </row>
    <row r="5" spans="2:21" s="6" customFormat="1" ht="15.75" customHeight="1">
      <c r="B5" s="1139" t="s">
        <v>1412</v>
      </c>
    </row>
    <row r="6" spans="2:21" s="6" customFormat="1" ht="11.25" customHeight="1">
      <c r="B6" s="13"/>
      <c r="C6" s="2270"/>
      <c r="D6" s="2270"/>
      <c r="E6" s="2270"/>
      <c r="F6" s="2270"/>
      <c r="G6" s="2270"/>
      <c r="H6" s="2270"/>
    </row>
    <row r="7" spans="2:21" s="6" customFormat="1" ht="22.5" customHeight="1">
      <c r="B7" s="2216" t="s">
        <v>2814</v>
      </c>
      <c r="C7" s="2216"/>
      <c r="D7" s="2216"/>
      <c r="E7" s="2216"/>
      <c r="F7" s="2216"/>
      <c r="G7" s="2216"/>
      <c r="H7" s="2216"/>
      <c r="I7" s="2216"/>
      <c r="J7" s="2216"/>
      <c r="K7" s="2216"/>
      <c r="L7" s="2216"/>
      <c r="M7" s="2216"/>
      <c r="N7" s="2216"/>
      <c r="O7" s="2216"/>
      <c r="P7" s="2216"/>
      <c r="R7"/>
      <c r="S7"/>
      <c r="T7"/>
      <c r="U7"/>
    </row>
    <row r="8" spans="2:21" s="6" customFormat="1" ht="11.25" customHeight="1">
      <c r="B8" s="213"/>
      <c r="C8" s="213"/>
      <c r="D8" s="213"/>
      <c r="E8" s="213"/>
      <c r="F8" s="213"/>
      <c r="G8" s="213"/>
      <c r="H8" s="213"/>
      <c r="I8" s="213"/>
      <c r="J8" s="213"/>
      <c r="K8" s="213"/>
      <c r="L8" s="213"/>
      <c r="M8" s="213"/>
      <c r="N8" s="213"/>
      <c r="O8" s="213"/>
      <c r="P8" s="213"/>
      <c r="R8"/>
      <c r="S8"/>
      <c r="T8"/>
      <c r="U8"/>
    </row>
    <row r="10" spans="2:21" ht="11.25" customHeight="1">
      <c r="B10" s="2269" t="s">
        <v>27</v>
      </c>
      <c r="C10" s="2269"/>
      <c r="D10" s="699" t="s">
        <v>321</v>
      </c>
      <c r="E10" s="699" t="s">
        <v>323</v>
      </c>
      <c r="F10" s="699" t="s">
        <v>325</v>
      </c>
      <c r="G10" s="699" t="s">
        <v>327</v>
      </c>
      <c r="H10" s="699" t="s">
        <v>332</v>
      </c>
      <c r="I10" s="699" t="s">
        <v>339</v>
      </c>
      <c r="J10" s="1456" t="s">
        <v>341</v>
      </c>
      <c r="K10" s="1456" t="s">
        <v>346</v>
      </c>
      <c r="L10" s="1456" t="s">
        <v>352</v>
      </c>
      <c r="M10" s="1456" t="s">
        <v>375</v>
      </c>
      <c r="N10" s="699" t="s">
        <v>399</v>
      </c>
      <c r="O10" s="699" t="s">
        <v>916</v>
      </c>
      <c r="P10" s="699" t="s">
        <v>1017</v>
      </c>
    </row>
    <row r="11" spans="2:21" s="482" customFormat="1" ht="11.1" customHeight="1">
      <c r="B11" s="13"/>
      <c r="C11" s="948"/>
      <c r="H11" s="909"/>
      <c r="I11" s="909"/>
      <c r="J11" s="2225" t="s">
        <v>2935</v>
      </c>
      <c r="K11" s="2225"/>
      <c r="L11" s="2225"/>
      <c r="M11" s="2225"/>
      <c r="N11" s="909"/>
      <c r="O11" s="909"/>
      <c r="P11" s="909"/>
    </row>
    <row r="12" spans="2:21" s="70" customFormat="1" ht="11.1" customHeight="1">
      <c r="B12" s="950"/>
      <c r="C12" s="951"/>
      <c r="D12" s="281"/>
      <c r="E12" s="281"/>
      <c r="F12" s="2235" t="s">
        <v>1413</v>
      </c>
      <c r="G12" s="2235"/>
      <c r="H12" s="281"/>
      <c r="I12" s="281"/>
      <c r="J12" s="281"/>
      <c r="K12" s="281"/>
      <c r="L12" s="281" t="s">
        <v>1414</v>
      </c>
      <c r="M12" s="281"/>
      <c r="N12" s="281"/>
      <c r="O12" s="281"/>
      <c r="P12" s="281"/>
    </row>
    <row r="13" spans="2:21" s="70" customFormat="1" ht="11.25" customHeight="1">
      <c r="B13" s="950"/>
      <c r="C13" s="951"/>
      <c r="D13" s="2266" t="s">
        <v>1415</v>
      </c>
      <c r="E13" s="2266"/>
      <c r="F13" s="2267" t="s">
        <v>1416</v>
      </c>
      <c r="G13" s="2267"/>
      <c r="H13" s="278" t="s">
        <v>704</v>
      </c>
      <c r="I13" s="281"/>
      <c r="J13" s="281"/>
      <c r="K13" s="281"/>
      <c r="L13" s="278" t="s">
        <v>892</v>
      </c>
      <c r="M13" s="281"/>
      <c r="N13" s="281"/>
      <c r="O13" s="281"/>
      <c r="P13" s="281"/>
    </row>
    <row r="14" spans="2:21" s="70" customFormat="1" ht="11.25" customHeight="1">
      <c r="B14" s="950"/>
      <c r="C14" s="951"/>
      <c r="D14" s="281" t="s">
        <v>635</v>
      </c>
      <c r="E14" s="281"/>
      <c r="F14" s="281" t="s">
        <v>1417</v>
      </c>
      <c r="G14" s="281" t="s">
        <v>1418</v>
      </c>
      <c r="H14" s="281" t="s">
        <v>892</v>
      </c>
      <c r="I14" s="281"/>
      <c r="J14" s="281"/>
      <c r="K14" s="281"/>
      <c r="L14" s="395" t="s">
        <v>1419</v>
      </c>
      <c r="M14" s="281"/>
      <c r="N14" s="281"/>
      <c r="O14" s="281" t="s">
        <v>1420</v>
      </c>
      <c r="P14" s="281"/>
    </row>
    <row r="15" spans="2:21" s="70" customFormat="1" ht="11.25" customHeight="1">
      <c r="B15" s="950"/>
      <c r="C15" s="951"/>
      <c r="D15" s="281" t="s">
        <v>1421</v>
      </c>
      <c r="E15" s="281" t="s">
        <v>635</v>
      </c>
      <c r="F15" s="281" t="s">
        <v>1422</v>
      </c>
      <c r="G15" s="281" t="s">
        <v>1423</v>
      </c>
      <c r="H15" s="281" t="s">
        <v>635</v>
      </c>
      <c r="I15" s="281"/>
      <c r="J15" s="281" t="s">
        <v>1414</v>
      </c>
      <c r="K15" s="281" t="s">
        <v>1414</v>
      </c>
      <c r="L15" s="281" t="s">
        <v>1424</v>
      </c>
      <c r="M15" s="281"/>
      <c r="N15" s="281" t="s">
        <v>1425</v>
      </c>
      <c r="O15" s="281" t="s">
        <v>1426</v>
      </c>
      <c r="P15" s="281" t="s">
        <v>1427</v>
      </c>
    </row>
    <row r="16" spans="2:21" s="70" customFormat="1" ht="11.25" customHeight="1">
      <c r="B16" s="950"/>
      <c r="C16" s="951"/>
      <c r="D16" s="281" t="s">
        <v>1428</v>
      </c>
      <c r="E16" s="281" t="s">
        <v>1429</v>
      </c>
      <c r="F16" s="281" t="s">
        <v>1430</v>
      </c>
      <c r="G16" s="281" t="s">
        <v>1431</v>
      </c>
      <c r="H16" s="281" t="s">
        <v>1432</v>
      </c>
      <c r="I16" s="70" t="s">
        <v>1333</v>
      </c>
      <c r="J16" s="281" t="s">
        <v>1433</v>
      </c>
      <c r="K16" s="281" t="s">
        <v>892</v>
      </c>
      <c r="L16" s="281" t="s">
        <v>1434</v>
      </c>
      <c r="M16" s="281"/>
      <c r="N16" s="281" t="s">
        <v>1104</v>
      </c>
      <c r="O16" s="281" t="s">
        <v>1435</v>
      </c>
      <c r="P16" s="281" t="s">
        <v>1436</v>
      </c>
    </row>
    <row r="17" spans="2:18" s="482" customFormat="1" ht="11.25" customHeight="1">
      <c r="B17" s="2268" t="s">
        <v>315</v>
      </c>
      <c r="C17" s="2268"/>
      <c r="D17" s="278" t="s">
        <v>1437</v>
      </c>
      <c r="E17" s="278" t="s">
        <v>1437</v>
      </c>
      <c r="F17" s="278" t="s">
        <v>1438</v>
      </c>
      <c r="G17" s="278" t="s">
        <v>1439</v>
      </c>
      <c r="H17" s="278" t="s">
        <v>1440</v>
      </c>
      <c r="I17" s="278" t="s">
        <v>1290</v>
      </c>
      <c r="J17" s="949" t="s">
        <v>1441</v>
      </c>
      <c r="K17" s="949" t="s">
        <v>1416</v>
      </c>
      <c r="L17" s="278" t="s">
        <v>1440</v>
      </c>
      <c r="M17" s="278" t="s">
        <v>571</v>
      </c>
      <c r="N17" s="278" t="s">
        <v>1442</v>
      </c>
      <c r="O17" s="278" t="s">
        <v>1066</v>
      </c>
      <c r="P17" s="278" t="s">
        <v>1066</v>
      </c>
    </row>
    <row r="18" spans="2:18" ht="11.25" customHeight="1">
      <c r="B18" s="496">
        <v>10</v>
      </c>
      <c r="C18" s="1047" t="s">
        <v>1443</v>
      </c>
      <c r="D18" s="396"/>
      <c r="E18" s="396"/>
      <c r="F18" s="396"/>
      <c r="G18" s="396"/>
      <c r="H18" s="396"/>
      <c r="I18" s="396"/>
      <c r="J18" s="396"/>
      <c r="K18" s="396"/>
      <c r="L18" s="396"/>
      <c r="M18" s="396"/>
      <c r="N18" s="396"/>
      <c r="O18" s="397"/>
      <c r="P18" s="397"/>
      <c r="R18" s="1831"/>
    </row>
    <row r="19" spans="2:18" ht="11.25" customHeight="1">
      <c r="B19" s="32"/>
      <c r="C19" s="899" t="s">
        <v>1444</v>
      </c>
      <c r="D19" s="398">
        <v>897.59556252130994</v>
      </c>
      <c r="E19" s="398">
        <v>9582.1655429999992</v>
      </c>
      <c r="F19" s="398"/>
      <c r="G19" s="398"/>
      <c r="H19" s="398"/>
      <c r="I19" s="398">
        <v>10479.7611055213</v>
      </c>
      <c r="J19" s="398">
        <v>284.55158106922102</v>
      </c>
      <c r="K19" s="398"/>
      <c r="L19" s="398"/>
      <c r="M19" s="398">
        <v>284.55158106922102</v>
      </c>
      <c r="N19" s="398">
        <v>3556.8947633652601</v>
      </c>
      <c r="O19" s="399">
        <v>0.38037511941906199</v>
      </c>
      <c r="P19" s="1829">
        <v>0.01</v>
      </c>
      <c r="Q19" s="3"/>
    </row>
    <row r="20" spans="2:18" ht="11.25" customHeight="1">
      <c r="B20" s="32"/>
      <c r="C20" s="899" t="s">
        <v>2747</v>
      </c>
      <c r="D20" s="398">
        <v>22.366474721039999</v>
      </c>
      <c r="E20" s="398">
        <v>4578.6052680000003</v>
      </c>
      <c r="F20" s="398"/>
      <c r="G20" s="398"/>
      <c r="H20" s="398"/>
      <c r="I20" s="398">
        <v>4600.9717427210398</v>
      </c>
      <c r="J20" s="398">
        <v>194.58321578067</v>
      </c>
      <c r="K20" s="398"/>
      <c r="L20" s="398"/>
      <c r="M20" s="398">
        <v>194.58321578067</v>
      </c>
      <c r="N20" s="398">
        <v>2432.29019725837</v>
      </c>
      <c r="O20" s="399">
        <v>0.260109656257761</v>
      </c>
      <c r="P20" s="1829">
        <v>5.0000000000000001E-3</v>
      </c>
      <c r="Q20" s="3"/>
      <c r="R20" s="1832"/>
    </row>
    <row r="21" spans="2:18" ht="11.25" customHeight="1">
      <c r="B21" s="32"/>
      <c r="C21" s="899" t="s">
        <v>1445</v>
      </c>
      <c r="D21" s="398">
        <v>10.9968804865</v>
      </c>
      <c r="E21" s="398">
        <v>2.3088329999999999</v>
      </c>
      <c r="F21" s="398"/>
      <c r="G21" s="398"/>
      <c r="H21" s="398"/>
      <c r="I21" s="398">
        <v>13.3057134865</v>
      </c>
      <c r="J21" s="398">
        <v>0.40103663548399998</v>
      </c>
      <c r="K21" s="398"/>
      <c r="L21" s="398"/>
      <c r="M21" s="398">
        <v>0.40103663548399998</v>
      </c>
      <c r="N21" s="398">
        <v>5.01295794355</v>
      </c>
      <c r="O21" s="399">
        <v>5.3608684070722895E-4</v>
      </c>
      <c r="P21" s="1829">
        <v>0.02</v>
      </c>
      <c r="Q21" s="3"/>
      <c r="R21" s="1832"/>
    </row>
    <row r="22" spans="2:18" ht="11.25" customHeight="1">
      <c r="B22" s="32"/>
      <c r="C22" s="899" t="s">
        <v>1446</v>
      </c>
      <c r="D22" s="398">
        <v>12.404652252489999</v>
      </c>
      <c r="E22" s="398">
        <v>167.240545</v>
      </c>
      <c r="F22" s="398"/>
      <c r="G22" s="398"/>
      <c r="H22" s="398"/>
      <c r="I22" s="398">
        <v>179.64519725248999</v>
      </c>
      <c r="J22" s="398">
        <v>6.9567007425255998</v>
      </c>
      <c r="K22" s="398"/>
      <c r="L22" s="398"/>
      <c r="M22" s="398">
        <v>6.9567007425255998</v>
      </c>
      <c r="N22" s="398">
        <v>86.958759281569996</v>
      </c>
      <c r="O22" s="399">
        <v>9.2993891151746701E-3</v>
      </c>
      <c r="P22" s="1829">
        <v>0.01</v>
      </c>
      <c r="Q22" s="3"/>
      <c r="R22" s="1832"/>
    </row>
    <row r="23" spans="2:18" ht="11.25" customHeight="1">
      <c r="B23" s="32"/>
      <c r="C23" s="899" t="s">
        <v>1447</v>
      </c>
      <c r="D23" s="398">
        <v>7.6103162127799999</v>
      </c>
      <c r="E23" s="398">
        <v>5.9629029999999998</v>
      </c>
      <c r="F23" s="398"/>
      <c r="G23" s="398"/>
      <c r="H23" s="398"/>
      <c r="I23" s="398">
        <v>13.57321921278</v>
      </c>
      <c r="J23" s="398">
        <v>0.63592315092240004</v>
      </c>
      <c r="K23" s="398"/>
      <c r="L23" s="398"/>
      <c r="M23" s="398">
        <v>0.63592315092240004</v>
      </c>
      <c r="N23" s="398">
        <v>7.9490393865300009</v>
      </c>
      <c r="O23" s="399">
        <v>8.5007204516151201E-4</v>
      </c>
      <c r="P23" s="1829">
        <v>1.7500000000000002E-2</v>
      </c>
      <c r="Q23" s="3"/>
      <c r="R23" s="1832"/>
    </row>
    <row r="24" spans="2:18" ht="11.25" customHeight="1">
      <c r="B24" s="32"/>
      <c r="C24" s="899" t="s">
        <v>1448</v>
      </c>
      <c r="D24" s="398">
        <v>2723.4199901687898</v>
      </c>
      <c r="E24" s="398">
        <v>5299.5250459999997</v>
      </c>
      <c r="F24" s="398"/>
      <c r="G24" s="398"/>
      <c r="H24" s="398"/>
      <c r="I24" s="398">
        <v>8022.9450361687896</v>
      </c>
      <c r="J24" s="398">
        <v>388.95335596929101</v>
      </c>
      <c r="K24" s="398"/>
      <c r="L24" s="398"/>
      <c r="M24" s="398">
        <v>388.95335596929101</v>
      </c>
      <c r="N24" s="398">
        <v>4861.9169496161403</v>
      </c>
      <c r="O24" s="399">
        <v>0.51993448312372503</v>
      </c>
      <c r="P24" s="1829">
        <v>7.4999999999999997E-3</v>
      </c>
      <c r="Q24" s="3"/>
      <c r="R24" s="1832"/>
    </row>
    <row r="25" spans="2:18" ht="11.25" customHeight="1">
      <c r="B25" s="32"/>
      <c r="C25" s="899" t="s">
        <v>975</v>
      </c>
      <c r="D25" s="398">
        <v>6820.7942264637704</v>
      </c>
      <c r="E25" s="398">
        <v>19095.926855999998</v>
      </c>
      <c r="F25" s="398">
        <v>0.96660199999999996</v>
      </c>
      <c r="G25" s="398"/>
      <c r="H25" s="398"/>
      <c r="I25" s="398">
        <v>25917.687684463799</v>
      </c>
      <c r="J25" s="398">
        <v>1116.28711732854</v>
      </c>
      <c r="K25" s="398">
        <v>7.7327999999999994E-2</v>
      </c>
      <c r="L25" s="398"/>
      <c r="M25" s="398">
        <v>1116.3644453285399</v>
      </c>
      <c r="N25" s="398">
        <v>13954.555566606799</v>
      </c>
      <c r="O25" s="399">
        <v>1.4923032850896101</v>
      </c>
      <c r="P25" s="1829">
        <v>2.5000000000000001E-2</v>
      </c>
      <c r="Q25" s="3"/>
      <c r="R25" s="1832"/>
    </row>
    <row r="26" spans="2:18" ht="11.25" customHeight="1">
      <c r="B26" s="32"/>
      <c r="C26" s="899" t="s">
        <v>1449</v>
      </c>
      <c r="D26" s="398">
        <v>5011.1726836596799</v>
      </c>
      <c r="E26" s="398">
        <v>3.4379840000000002</v>
      </c>
      <c r="F26" s="398"/>
      <c r="G26" s="398"/>
      <c r="H26" s="398"/>
      <c r="I26" s="398">
        <v>5014.6106676596801</v>
      </c>
      <c r="J26" s="398">
        <v>220.25985522955199</v>
      </c>
      <c r="K26" s="398"/>
      <c r="L26" s="398"/>
      <c r="M26" s="398">
        <v>220.25985522955199</v>
      </c>
      <c r="N26" s="398">
        <v>2753.2481903694002</v>
      </c>
      <c r="O26" s="399">
        <v>0.294432975636095</v>
      </c>
      <c r="P26" s="1829">
        <v>1.4999999999999999E-2</v>
      </c>
      <c r="Q26" s="3"/>
      <c r="R26" s="1832"/>
    </row>
    <row r="27" spans="2:18" ht="11.25" customHeight="1">
      <c r="B27" s="32"/>
      <c r="C27" s="899" t="s">
        <v>1450</v>
      </c>
      <c r="D27" s="398">
        <v>964.80641107004999</v>
      </c>
      <c r="E27" s="398">
        <v>3260.8285740000001</v>
      </c>
      <c r="F27" s="398"/>
      <c r="G27" s="398"/>
      <c r="H27" s="398"/>
      <c r="I27" s="398">
        <v>4225.6349850700499</v>
      </c>
      <c r="J27" s="398">
        <v>93.461492378768796</v>
      </c>
      <c r="K27" s="398"/>
      <c r="L27" s="398"/>
      <c r="M27" s="398">
        <v>93.461492378768796</v>
      </c>
      <c r="N27" s="398">
        <v>1168.26865473461</v>
      </c>
      <c r="O27" s="399">
        <v>0.124934910539154</v>
      </c>
      <c r="P27" s="1829">
        <v>0.01</v>
      </c>
      <c r="Q27" s="3"/>
      <c r="R27" s="1832"/>
    </row>
    <row r="28" spans="2:18" ht="11.25" customHeight="1">
      <c r="B28" s="32"/>
      <c r="C28" s="899" t="s">
        <v>1451</v>
      </c>
      <c r="D28" s="398">
        <v>1115.7537198525499</v>
      </c>
      <c r="E28" s="398">
        <v>36756.017148999999</v>
      </c>
      <c r="F28" s="398"/>
      <c r="G28" s="398"/>
      <c r="H28" s="398"/>
      <c r="I28" s="398">
        <v>37871.770868852604</v>
      </c>
      <c r="J28" s="398">
        <v>1026.12008975249</v>
      </c>
      <c r="K28" s="398"/>
      <c r="L28" s="398"/>
      <c r="M28" s="398">
        <v>1026.12008975249</v>
      </c>
      <c r="N28" s="398">
        <v>12826.5011219061</v>
      </c>
      <c r="O28" s="399">
        <v>1.3716688911419299</v>
      </c>
      <c r="P28" s="1829">
        <v>0.02</v>
      </c>
      <c r="Q28" s="3"/>
      <c r="R28" s="1832"/>
    </row>
    <row r="29" spans="2:18" ht="11.25" customHeight="1">
      <c r="B29" s="32"/>
      <c r="C29" s="899" t="s">
        <v>1452</v>
      </c>
      <c r="D29" s="398">
        <v>6.6134180000000002</v>
      </c>
      <c r="E29" s="398">
        <v>249.84180799999999</v>
      </c>
      <c r="F29" s="398"/>
      <c r="G29" s="398"/>
      <c r="H29" s="398"/>
      <c r="I29" s="398">
        <v>256.45522599999998</v>
      </c>
      <c r="J29" s="398">
        <v>0.88547799999999999</v>
      </c>
      <c r="K29" s="398"/>
      <c r="L29" s="398"/>
      <c r="M29" s="398">
        <v>0.88547799999999999</v>
      </c>
      <c r="N29" s="398">
        <v>11.068474999999999</v>
      </c>
      <c r="O29" s="399">
        <v>1.1836651855082099E-3</v>
      </c>
      <c r="P29" s="1829">
        <v>0.01</v>
      </c>
      <c r="Q29" s="3"/>
      <c r="R29" s="1832"/>
    </row>
    <row r="30" spans="2:18" ht="11.25" customHeight="1">
      <c r="B30" s="32"/>
      <c r="C30" s="899" t="s">
        <v>1453</v>
      </c>
      <c r="D30" s="398">
        <v>1.0214638546100001</v>
      </c>
      <c r="E30" s="398">
        <v>0.86895500000000003</v>
      </c>
      <c r="F30" s="398"/>
      <c r="G30" s="398"/>
      <c r="H30" s="398"/>
      <c r="I30" s="398">
        <v>1.89041885461</v>
      </c>
      <c r="J30" s="398">
        <v>4.0874988368799998E-2</v>
      </c>
      <c r="K30" s="398"/>
      <c r="L30" s="398"/>
      <c r="M30" s="398">
        <v>4.0874988368799998E-2</v>
      </c>
      <c r="N30" s="398">
        <v>0.51093735461000001</v>
      </c>
      <c r="O30" s="399">
        <v>5.4639754675103601E-5</v>
      </c>
      <c r="P30" s="1829">
        <v>1.4999999999999999E-2</v>
      </c>
      <c r="Q30" s="3"/>
      <c r="R30" s="1832"/>
    </row>
    <row r="31" spans="2:18" ht="11.25" customHeight="1">
      <c r="B31" s="32"/>
      <c r="C31" s="899" t="s">
        <v>1454</v>
      </c>
      <c r="D31" s="398">
        <v>14.149361838360001</v>
      </c>
      <c r="E31" s="398">
        <v>3335.903906</v>
      </c>
      <c r="F31" s="398"/>
      <c r="G31" s="398"/>
      <c r="H31" s="398"/>
      <c r="I31" s="398">
        <v>3350.0532678383602</v>
      </c>
      <c r="J31" s="398">
        <v>120.870833641638</v>
      </c>
      <c r="K31" s="398"/>
      <c r="L31" s="398"/>
      <c r="M31" s="398">
        <v>120.870833641638</v>
      </c>
      <c r="N31" s="398">
        <v>1510.88542052048</v>
      </c>
      <c r="O31" s="1094">
        <v>0.16157442389868701</v>
      </c>
      <c r="P31" s="1830">
        <v>1.4999999999999999E-2</v>
      </c>
      <c r="Q31" s="3"/>
      <c r="R31" s="1832"/>
    </row>
    <row r="32" spans="2:18" ht="11.25" customHeight="1">
      <c r="B32" s="32"/>
      <c r="C32" s="899" t="s">
        <v>1455</v>
      </c>
      <c r="D32" s="398">
        <v>56.620291226959999</v>
      </c>
      <c r="E32" s="398">
        <v>2534.2129249999998</v>
      </c>
      <c r="F32" s="398"/>
      <c r="G32" s="398"/>
      <c r="H32" s="398"/>
      <c r="I32" s="398">
        <v>2590.8332162269598</v>
      </c>
      <c r="J32" s="398">
        <v>51.84253841844</v>
      </c>
      <c r="K32" s="398"/>
      <c r="L32" s="398"/>
      <c r="M32" s="398">
        <v>51.84253841844</v>
      </c>
      <c r="N32" s="398">
        <v>648.03173023049999</v>
      </c>
      <c r="O32" s="1094">
        <v>6.9300657785150002E-2</v>
      </c>
      <c r="P32" s="1830">
        <v>2.5000000000000001E-2</v>
      </c>
      <c r="Q32" s="3"/>
      <c r="R32" s="1832"/>
    </row>
    <row r="33" spans="2:23" ht="11.25" customHeight="1">
      <c r="B33" s="32"/>
      <c r="C33" s="899" t="s">
        <v>2745</v>
      </c>
      <c r="D33" s="398">
        <v>10.040219709220001</v>
      </c>
      <c r="E33" s="398">
        <v>16.802586000000002</v>
      </c>
      <c r="F33" s="398"/>
      <c r="G33" s="398"/>
      <c r="H33" s="398"/>
      <c r="I33" s="398">
        <v>26.842805709219999</v>
      </c>
      <c r="J33" s="398">
        <v>0.99361797673759999</v>
      </c>
      <c r="K33" s="398"/>
      <c r="L33" s="398"/>
      <c r="M33" s="398">
        <v>0.99361797673759999</v>
      </c>
      <c r="N33" s="398">
        <v>12.420224709219999</v>
      </c>
      <c r="O33" s="1094">
        <v>1.32822160094254E-3</v>
      </c>
      <c r="P33" s="1830">
        <v>0.01</v>
      </c>
      <c r="Q33" s="3"/>
      <c r="R33" s="1832"/>
    </row>
    <row r="34" spans="2:23" ht="11.25" customHeight="1">
      <c r="B34" s="32"/>
      <c r="C34" s="899" t="s">
        <v>1463</v>
      </c>
      <c r="D34" s="398">
        <v>11921.7546277334</v>
      </c>
      <c r="E34" s="398">
        <v>7.4435169999999999</v>
      </c>
      <c r="F34" s="398"/>
      <c r="G34" s="398"/>
      <c r="H34" s="398"/>
      <c r="I34" s="398">
        <v>11929.1981447334</v>
      </c>
      <c r="J34" s="398">
        <v>543.55428142332198</v>
      </c>
      <c r="K34" s="398"/>
      <c r="L34" s="398"/>
      <c r="M34" s="398">
        <v>543.55428142332198</v>
      </c>
      <c r="N34" s="398">
        <v>6794.4285177915199</v>
      </c>
      <c r="O34" s="1094">
        <v>0.72659770130338097</v>
      </c>
      <c r="P34" s="1830">
        <v>0.01</v>
      </c>
      <c r="Q34" s="3"/>
      <c r="R34" s="1832"/>
    </row>
    <row r="35" spans="2:23" ht="11.25" customHeight="1">
      <c r="B35" s="32"/>
      <c r="C35" s="899" t="s">
        <v>1456</v>
      </c>
      <c r="D35" s="398">
        <v>1314.7865522637001</v>
      </c>
      <c r="E35" s="398">
        <v>19444.666966000001</v>
      </c>
      <c r="F35" s="398"/>
      <c r="G35" s="398"/>
      <c r="H35" s="398"/>
      <c r="I35" s="398">
        <v>20759.453518263701</v>
      </c>
      <c r="J35" s="398">
        <v>699.92056100047103</v>
      </c>
      <c r="K35" s="398"/>
      <c r="L35" s="398"/>
      <c r="M35" s="398">
        <v>699.92056100047103</v>
      </c>
      <c r="N35" s="398">
        <v>8749.0070125058901</v>
      </c>
      <c r="O35" s="1094">
        <v>0.93562076152951201</v>
      </c>
      <c r="P35" s="1830">
        <v>5.0000000000000001E-3</v>
      </c>
      <c r="Q35" s="3"/>
      <c r="R35" s="1832"/>
      <c r="S35" s="3"/>
      <c r="T35" s="3"/>
      <c r="U35" s="3"/>
      <c r="V35" s="3"/>
      <c r="W35" s="3"/>
    </row>
    <row r="36" spans="2:23" ht="11.25" customHeight="1">
      <c r="B36" s="32"/>
      <c r="C36" s="899" t="s">
        <v>1457</v>
      </c>
      <c r="D36" s="398">
        <v>53.13586659616</v>
      </c>
      <c r="E36" s="398">
        <v>14742.342021</v>
      </c>
      <c r="F36" s="398">
        <v>35.471812</v>
      </c>
      <c r="G36" s="398"/>
      <c r="H36" s="398"/>
      <c r="I36" s="398">
        <v>14830.9496995962</v>
      </c>
      <c r="J36" s="398">
        <v>373.576931124878</v>
      </c>
      <c r="K36" s="398">
        <v>2.837745</v>
      </c>
      <c r="L36" s="398"/>
      <c r="M36" s="398">
        <v>376.41467612487799</v>
      </c>
      <c r="N36" s="398">
        <v>4705.1834515609798</v>
      </c>
      <c r="O36" s="1094">
        <v>0.50317336787968203</v>
      </c>
      <c r="P36" s="1830">
        <v>0.02</v>
      </c>
      <c r="Q36" s="3"/>
      <c r="R36" s="1832"/>
      <c r="S36" s="3"/>
      <c r="T36" s="3"/>
      <c r="U36" s="3"/>
      <c r="V36" s="3"/>
      <c r="W36" s="3"/>
    </row>
    <row r="37" spans="2:23" ht="11.25" customHeight="1">
      <c r="B37" s="32"/>
      <c r="C37" s="899" t="s">
        <v>969</v>
      </c>
      <c r="D37" s="398">
        <v>308568.00441901502</v>
      </c>
      <c r="E37" s="398">
        <v>1602955.0042650001</v>
      </c>
      <c r="F37" s="398">
        <v>1705.601893</v>
      </c>
      <c r="G37" s="398"/>
      <c r="H37" s="398"/>
      <c r="I37" s="398">
        <v>1913228.6105770201</v>
      </c>
      <c r="J37" s="398">
        <v>54730.521626788701</v>
      </c>
      <c r="K37" s="398">
        <v>137.78006500000001</v>
      </c>
      <c r="L37" s="398"/>
      <c r="M37" s="398">
        <v>54868.3016917887</v>
      </c>
      <c r="N37" s="398">
        <v>685853.77114735905</v>
      </c>
      <c r="O37" s="1094">
        <v>73.345355277636699</v>
      </c>
      <c r="P37" s="1830">
        <v>2.5000000000000001E-2</v>
      </c>
      <c r="Q37" s="3"/>
      <c r="R37" s="1832"/>
      <c r="S37" s="3"/>
      <c r="T37" s="3"/>
      <c r="U37" s="3"/>
      <c r="V37" s="3"/>
      <c r="W37" s="3"/>
    </row>
    <row r="38" spans="2:23" ht="11.25" customHeight="1">
      <c r="B38" s="32"/>
      <c r="C38" s="899" t="s">
        <v>2746</v>
      </c>
      <c r="D38" s="398">
        <v>3.9732445461000001</v>
      </c>
      <c r="E38" s="398">
        <v>2.5177489999999998</v>
      </c>
      <c r="F38" s="398"/>
      <c r="G38" s="398"/>
      <c r="H38" s="398"/>
      <c r="I38" s="398">
        <v>6.4909935461000003</v>
      </c>
      <c r="J38" s="398">
        <v>0.3127319534752</v>
      </c>
      <c r="K38" s="398"/>
      <c r="L38" s="398"/>
      <c r="M38" s="398">
        <v>0.3127319534752</v>
      </c>
      <c r="N38" s="398">
        <v>3.9091494184400002</v>
      </c>
      <c r="O38" s="1094">
        <v>4.1804531080903901E-4</v>
      </c>
      <c r="P38" s="1830">
        <v>0.01</v>
      </c>
      <c r="Q38" s="3"/>
      <c r="R38" s="1832"/>
      <c r="S38" s="3"/>
      <c r="T38" s="3"/>
      <c r="U38" s="3"/>
      <c r="V38" s="3"/>
      <c r="W38" s="3"/>
    </row>
    <row r="39" spans="2:23" ht="11.25" customHeight="1">
      <c r="B39" s="32"/>
      <c r="C39" s="899" t="s">
        <v>970</v>
      </c>
      <c r="D39" s="398">
        <v>73162.816217368105</v>
      </c>
      <c r="E39" s="398">
        <v>93001.962767000005</v>
      </c>
      <c r="F39" s="398">
        <v>33.743805999999999</v>
      </c>
      <c r="G39" s="398"/>
      <c r="H39" s="398"/>
      <c r="I39" s="398">
        <v>166198.52279036801</v>
      </c>
      <c r="J39" s="398">
        <v>7586.7288572546204</v>
      </c>
      <c r="K39" s="398">
        <v>3.1657730000000002</v>
      </c>
      <c r="L39" s="398"/>
      <c r="M39" s="398">
        <v>7589.8946302546201</v>
      </c>
      <c r="N39" s="398">
        <v>94873.682878182706</v>
      </c>
      <c r="O39" s="1094">
        <v>10.1458128101523</v>
      </c>
      <c r="P39" s="1830">
        <v>0.02</v>
      </c>
      <c r="Q39" s="3"/>
      <c r="R39" s="1832"/>
      <c r="S39" s="3"/>
      <c r="T39" s="3"/>
      <c r="U39" s="3"/>
      <c r="V39" s="3"/>
      <c r="W39" s="3"/>
    </row>
    <row r="40" spans="2:23" ht="11.25" customHeight="1">
      <c r="B40" s="32"/>
      <c r="C40" s="899" t="s">
        <v>1458</v>
      </c>
      <c r="D40" s="398">
        <v>9.5346475180000001E-2</v>
      </c>
      <c r="E40" s="398">
        <v>0.124919</v>
      </c>
      <c r="F40" s="398"/>
      <c r="G40" s="398"/>
      <c r="H40" s="398"/>
      <c r="I40" s="398">
        <v>0.22026547518</v>
      </c>
      <c r="J40" s="398">
        <v>1.30968487944E-2</v>
      </c>
      <c r="K40" s="398"/>
      <c r="L40" s="398"/>
      <c r="M40" s="398">
        <v>1.30968487944E-2</v>
      </c>
      <c r="N40" s="398">
        <v>0.16371060993</v>
      </c>
      <c r="O40" s="1094">
        <v>1.7507249144299901E-5</v>
      </c>
      <c r="P40" s="1830">
        <v>5.0000000000000001E-3</v>
      </c>
      <c r="Q40" s="3"/>
      <c r="R40" s="1832"/>
      <c r="S40" s="3"/>
      <c r="T40" s="3"/>
      <c r="U40" s="3"/>
      <c r="V40" s="3"/>
      <c r="W40" s="3"/>
    </row>
    <row r="41" spans="2:23" ht="11.25" customHeight="1">
      <c r="B41" s="32"/>
      <c r="C41" s="899" t="s">
        <v>1459</v>
      </c>
      <c r="D41" s="398">
        <v>0.27129717021999999</v>
      </c>
      <c r="E41" s="398">
        <v>6.9929360000000003</v>
      </c>
      <c r="F41" s="398"/>
      <c r="G41" s="398"/>
      <c r="H41" s="398"/>
      <c r="I41" s="398">
        <v>7.2642331702199998</v>
      </c>
      <c r="J41" s="398">
        <v>0.1438764533336</v>
      </c>
      <c r="K41" s="398"/>
      <c r="L41" s="398"/>
      <c r="M41" s="398">
        <v>0.1438764533336</v>
      </c>
      <c r="N41" s="398">
        <v>1.79845566667</v>
      </c>
      <c r="O41" s="1094">
        <v>1.9232725016926299E-4</v>
      </c>
      <c r="P41" s="1830">
        <v>1.4999999999999999E-2</v>
      </c>
      <c r="Q41" s="3"/>
      <c r="R41" s="1832"/>
      <c r="S41" s="3"/>
      <c r="T41" s="3"/>
      <c r="U41" s="3"/>
      <c r="V41" s="3"/>
      <c r="W41" s="3"/>
    </row>
    <row r="42" spans="2:23" ht="11.25" customHeight="1">
      <c r="B42" s="961"/>
      <c r="C42" s="823" t="s">
        <v>1460</v>
      </c>
      <c r="D42" s="887">
        <f t="shared" ref="D42:O42" si="0">SUM(D19:D41)</f>
        <v>412700.20324320602</v>
      </c>
      <c r="E42" s="887">
        <f t="shared" si="0"/>
        <v>1815050.7040210003</v>
      </c>
      <c r="F42" s="887">
        <f t="shared" si="0"/>
        <v>1775.7841129999999</v>
      </c>
      <c r="G42" s="887">
        <f t="shared" si="0"/>
        <v>0</v>
      </c>
      <c r="H42" s="887">
        <f t="shared" si="0"/>
        <v>0</v>
      </c>
      <c r="I42" s="887">
        <f t="shared" si="0"/>
        <v>2229526.6913772109</v>
      </c>
      <c r="J42" s="887">
        <f t="shared" si="0"/>
        <v>67441.615673910244</v>
      </c>
      <c r="K42" s="887">
        <f t="shared" si="0"/>
        <v>143.86091100000002</v>
      </c>
      <c r="L42" s="887">
        <f t="shared" si="0"/>
        <v>0</v>
      </c>
      <c r="M42" s="887">
        <f t="shared" si="0"/>
        <v>67585.476584910255</v>
      </c>
      <c r="N42" s="887">
        <f t="shared" si="0"/>
        <v>844818.45731137833</v>
      </c>
      <c r="O42" s="1807">
        <f t="shared" si="0"/>
        <v>90.345074275745048</v>
      </c>
      <c r="P42" s="1834"/>
      <c r="R42" s="1832"/>
    </row>
    <row r="43" spans="2:23" ht="11.25" customHeight="1">
      <c r="B43" s="205">
        <v>10</v>
      </c>
      <c r="C43" s="1047" t="s">
        <v>1461</v>
      </c>
      <c r="D43" s="396"/>
      <c r="E43" s="396"/>
      <c r="F43" s="396"/>
      <c r="G43" s="396"/>
      <c r="H43" s="396"/>
      <c r="I43" s="396"/>
      <c r="J43" s="396"/>
      <c r="K43" s="396"/>
      <c r="L43" s="396"/>
      <c r="M43" s="396"/>
      <c r="N43" s="396"/>
      <c r="O43" s="397"/>
      <c r="P43" s="397"/>
    </row>
    <row r="44" spans="2:23" ht="11.25" customHeight="1">
      <c r="B44" s="205"/>
      <c r="C44" s="899" t="s">
        <v>1462</v>
      </c>
      <c r="D44" s="398">
        <v>266.91886518503998</v>
      </c>
      <c r="E44" s="398">
        <v>9178.0614050000004</v>
      </c>
      <c r="F44" s="398">
        <v>0</v>
      </c>
      <c r="G44" s="398">
        <v>0</v>
      </c>
      <c r="H44" s="398">
        <v>0</v>
      </c>
      <c r="I44" s="398">
        <v>9444.9802701850404</v>
      </c>
      <c r="J44" s="398">
        <v>435.88176775149799</v>
      </c>
      <c r="K44" s="398">
        <v>0</v>
      </c>
      <c r="L44" s="398">
        <v>0</v>
      </c>
      <c r="M44" s="398">
        <v>435.88176775149799</v>
      </c>
      <c r="N44" s="398">
        <v>5448.5220968937201</v>
      </c>
      <c r="O44" s="399">
        <v>0.58266616842566499</v>
      </c>
      <c r="P44" s="92"/>
    </row>
    <row r="45" spans="2:23" ht="11.25" customHeight="1">
      <c r="B45" s="354"/>
      <c r="C45" s="899" t="s">
        <v>1464</v>
      </c>
      <c r="D45" s="398">
        <v>3867.46906599968</v>
      </c>
      <c r="E45" s="398">
        <v>6577.6866389999996</v>
      </c>
      <c r="F45" s="398">
        <v>0</v>
      </c>
      <c r="G45" s="398">
        <v>0</v>
      </c>
      <c r="H45" s="398">
        <v>0</v>
      </c>
      <c r="I45" s="398">
        <v>10445.155704999701</v>
      </c>
      <c r="J45" s="398">
        <v>675.91090743822895</v>
      </c>
      <c r="K45" s="398">
        <v>0</v>
      </c>
      <c r="L45" s="398">
        <v>0</v>
      </c>
      <c r="M45" s="398">
        <v>675.91090743822895</v>
      </c>
      <c r="N45" s="398">
        <v>8448.8863429778594</v>
      </c>
      <c r="O45" s="1095">
        <v>0.90352579018325696</v>
      </c>
      <c r="P45" s="1094">
        <v>0</v>
      </c>
    </row>
    <row r="46" spans="2:23" ht="11.25" customHeight="1">
      <c r="B46" s="354"/>
      <c r="C46" s="899" t="s">
        <v>972</v>
      </c>
      <c r="D46" s="398">
        <v>2440.49243105406</v>
      </c>
      <c r="E46" s="398">
        <v>90851.173234999995</v>
      </c>
      <c r="F46" s="398">
        <v>37.364448000000003</v>
      </c>
      <c r="G46" s="398">
        <v>0</v>
      </c>
      <c r="H46" s="398">
        <v>0</v>
      </c>
      <c r="I46" s="398">
        <v>93329.030114054098</v>
      </c>
      <c r="J46" s="398">
        <v>2711.1285251716199</v>
      </c>
      <c r="K46" s="398">
        <v>2.9891559999999999</v>
      </c>
      <c r="L46" s="398">
        <v>0</v>
      </c>
      <c r="M46" s="398">
        <v>2714.11768117162</v>
      </c>
      <c r="N46" s="398">
        <v>33926.4710146453</v>
      </c>
      <c r="O46" s="1095">
        <v>3.6281043781721398</v>
      </c>
      <c r="P46" s="1094">
        <v>0</v>
      </c>
    </row>
    <row r="47" spans="2:23" ht="11.25" customHeight="1">
      <c r="B47" s="354"/>
      <c r="C47" s="899" t="s">
        <v>1465</v>
      </c>
      <c r="D47" s="398">
        <v>10444.84281166891</v>
      </c>
      <c r="E47" s="398">
        <v>18041.417159999983</v>
      </c>
      <c r="F47" s="398">
        <v>0</v>
      </c>
      <c r="G47" s="398">
        <v>0</v>
      </c>
      <c r="H47" s="398">
        <v>0</v>
      </c>
      <c r="I47" s="398">
        <v>28486.259971668886</v>
      </c>
      <c r="J47" s="398">
        <v>1019.1232610536863</v>
      </c>
      <c r="K47" s="398">
        <v>0</v>
      </c>
      <c r="L47" s="398">
        <v>0</v>
      </c>
      <c r="M47" s="398">
        <v>1019.1232610536854</v>
      </c>
      <c r="N47" s="398">
        <v>12739.040763171091</v>
      </c>
      <c r="O47" s="1095">
        <v>1.362315860869316</v>
      </c>
      <c r="P47" s="1094">
        <v>0</v>
      </c>
    </row>
    <row r="48" spans="2:23" ht="11.25" customHeight="1">
      <c r="B48" s="1065"/>
      <c r="C48" s="823" t="s">
        <v>1460</v>
      </c>
      <c r="D48" s="887">
        <f t="shared" ref="D48:P48" si="1">SUM(D44:D47)</f>
        <v>17019.723173907689</v>
      </c>
      <c r="E48" s="887">
        <f t="shared" si="1"/>
        <v>124648.33843899998</v>
      </c>
      <c r="F48" s="887">
        <f t="shared" si="1"/>
        <v>37.364448000000003</v>
      </c>
      <c r="G48" s="887">
        <f t="shared" si="1"/>
        <v>0</v>
      </c>
      <c r="H48" s="887">
        <f t="shared" si="1"/>
        <v>0</v>
      </c>
      <c r="I48" s="887">
        <f t="shared" si="1"/>
        <v>141705.42606090772</v>
      </c>
      <c r="J48" s="887">
        <f t="shared" si="1"/>
        <v>4842.0444614150329</v>
      </c>
      <c r="K48" s="887">
        <f t="shared" si="1"/>
        <v>2.9891559999999999</v>
      </c>
      <c r="L48" s="887">
        <f t="shared" si="1"/>
        <v>0</v>
      </c>
      <c r="M48" s="887">
        <f t="shared" si="1"/>
        <v>4845.0336174150325</v>
      </c>
      <c r="N48" s="887">
        <f t="shared" si="1"/>
        <v>60562.92021768797</v>
      </c>
      <c r="O48" s="1807">
        <f t="shared" si="1"/>
        <v>6.4766121976503772</v>
      </c>
      <c r="P48" s="1835">
        <f t="shared" si="1"/>
        <v>0</v>
      </c>
    </row>
    <row r="49" spans="2:18" ht="11.25" customHeight="1">
      <c r="B49" s="205">
        <v>10</v>
      </c>
      <c r="C49" s="1047" t="s">
        <v>1466</v>
      </c>
      <c r="D49" s="396"/>
      <c r="E49" s="396"/>
      <c r="F49" s="396"/>
      <c r="G49" s="396"/>
      <c r="H49" s="396"/>
      <c r="I49" s="396"/>
      <c r="J49" s="396"/>
      <c r="K49" s="396"/>
      <c r="L49" s="396"/>
      <c r="M49" s="396"/>
      <c r="N49" s="396"/>
      <c r="O49" s="397"/>
      <c r="P49" s="397"/>
    </row>
    <row r="50" spans="2:18" ht="11.25" customHeight="1">
      <c r="B50" s="354"/>
      <c r="C50" s="899" t="s">
        <v>1467</v>
      </c>
      <c r="D50" s="398">
        <v>46.505637917080001</v>
      </c>
      <c r="E50" s="398">
        <v>18804.027740000001</v>
      </c>
      <c r="F50" s="398">
        <v>141.48144500000001</v>
      </c>
      <c r="G50" s="398">
        <v>0</v>
      </c>
      <c r="H50" s="398">
        <v>0</v>
      </c>
      <c r="I50" s="398">
        <v>18992.014822917099</v>
      </c>
      <c r="J50" s="398">
        <v>682.07451104170002</v>
      </c>
      <c r="K50" s="398">
        <v>11.318516000000001</v>
      </c>
      <c r="L50" s="398">
        <v>0</v>
      </c>
      <c r="M50" s="398">
        <v>693.39302704169995</v>
      </c>
      <c r="N50" s="398">
        <v>8667.4128380212496</v>
      </c>
      <c r="O50" s="1095">
        <v>0.92689506230918195</v>
      </c>
      <c r="P50" s="1095"/>
      <c r="Q50" s="3"/>
      <c r="R50" s="1832"/>
    </row>
    <row r="51" spans="2:18" ht="11.25" customHeight="1">
      <c r="B51" s="354"/>
      <c r="C51" s="899" t="s">
        <v>1468</v>
      </c>
      <c r="D51" s="398">
        <v>250.99871238796001</v>
      </c>
      <c r="E51" s="398">
        <v>16371.263859999999</v>
      </c>
      <c r="F51" s="398">
        <v>0</v>
      </c>
      <c r="G51" s="398">
        <v>0</v>
      </c>
      <c r="H51" s="398">
        <v>0</v>
      </c>
      <c r="I51" s="398">
        <v>16622.262572388001</v>
      </c>
      <c r="J51" s="398">
        <v>618.38131281563994</v>
      </c>
      <c r="K51" s="398">
        <v>0</v>
      </c>
      <c r="L51" s="398">
        <v>0</v>
      </c>
      <c r="M51" s="398">
        <v>618.38131281563994</v>
      </c>
      <c r="N51" s="398">
        <v>7729.7664101955006</v>
      </c>
      <c r="O51" s="1095">
        <v>0.82662294415980098</v>
      </c>
      <c r="P51" s="1095"/>
      <c r="Q51" s="3"/>
      <c r="R51" s="1832"/>
    </row>
    <row r="52" spans="2:18" ht="11.25" customHeight="1">
      <c r="B52" s="354"/>
      <c r="C52" s="899" t="s">
        <v>1465</v>
      </c>
      <c r="D52" s="398">
        <v>548.71419627224975</v>
      </c>
      <c r="E52" s="398">
        <v>32841.278776000014</v>
      </c>
      <c r="F52" s="398">
        <v>58.551518999999985</v>
      </c>
      <c r="G52" s="398">
        <v>0</v>
      </c>
      <c r="H52" s="398">
        <v>0</v>
      </c>
      <c r="I52" s="398">
        <v>33448.544491272245</v>
      </c>
      <c r="J52" s="398">
        <v>1061.1790158268086</v>
      </c>
      <c r="K52" s="398">
        <v>4.6841209999999993</v>
      </c>
      <c r="L52" s="398">
        <v>0</v>
      </c>
      <c r="M52" s="398">
        <v>1065.8631368268084</v>
      </c>
      <c r="N52" s="398">
        <v>13323.289172872584</v>
      </c>
      <c r="O52" s="1095">
        <v>1.4247955201354086</v>
      </c>
      <c r="P52" s="1095"/>
      <c r="Q52" s="3"/>
      <c r="R52" s="1832"/>
    </row>
    <row r="53" spans="2:18" ht="11.25" customHeight="1">
      <c r="B53" s="1065"/>
      <c r="C53" s="823" t="s">
        <v>1460</v>
      </c>
      <c r="D53" s="887">
        <f t="shared" ref="D53:O53" si="2">SUM(D50:D52)</f>
        <v>846.21854657728977</v>
      </c>
      <c r="E53" s="887">
        <f t="shared" si="2"/>
        <v>68016.570376000018</v>
      </c>
      <c r="F53" s="887">
        <f t="shared" si="2"/>
        <v>200.03296399999999</v>
      </c>
      <c r="G53" s="887">
        <f t="shared" si="2"/>
        <v>0</v>
      </c>
      <c r="H53" s="887">
        <f t="shared" si="2"/>
        <v>0</v>
      </c>
      <c r="I53" s="887">
        <f t="shared" si="2"/>
        <v>69062.821886577352</v>
      </c>
      <c r="J53" s="887">
        <f t="shared" si="2"/>
        <v>2361.6348396841486</v>
      </c>
      <c r="K53" s="887">
        <f t="shared" si="2"/>
        <v>16.002637</v>
      </c>
      <c r="L53" s="887">
        <f t="shared" si="2"/>
        <v>0</v>
      </c>
      <c r="M53" s="887">
        <f t="shared" si="2"/>
        <v>2377.6374766841482</v>
      </c>
      <c r="N53" s="887">
        <f t="shared" si="2"/>
        <v>29720.468421089336</v>
      </c>
      <c r="O53" s="1807">
        <f t="shared" si="2"/>
        <v>3.1783135266043914</v>
      </c>
      <c r="P53" s="1836"/>
      <c r="Q53" s="1808"/>
      <c r="R53" s="1044"/>
    </row>
    <row r="54" spans="2:18" s="39" customFormat="1" ht="11.25" customHeight="1">
      <c r="B54" s="1066"/>
      <c r="C54" s="902" t="s">
        <v>571</v>
      </c>
      <c r="D54" s="903">
        <f t="shared" ref="D54:O54" si="3">D42+D48+D53</f>
        <v>430566.14496369095</v>
      </c>
      <c r="E54" s="903">
        <f t="shared" si="3"/>
        <v>2007715.6128360005</v>
      </c>
      <c r="F54" s="903">
        <f t="shared" si="3"/>
        <v>2013.181525</v>
      </c>
      <c r="G54" s="903">
        <f t="shared" si="3"/>
        <v>0</v>
      </c>
      <c r="H54" s="903">
        <f t="shared" si="3"/>
        <v>0</v>
      </c>
      <c r="I54" s="903">
        <f t="shared" si="3"/>
        <v>2440294.9393246956</v>
      </c>
      <c r="J54" s="903">
        <f t="shared" si="3"/>
        <v>74645.294975009427</v>
      </c>
      <c r="K54" s="903">
        <f t="shared" si="3"/>
        <v>162.85270400000002</v>
      </c>
      <c r="L54" s="903">
        <f t="shared" si="3"/>
        <v>0</v>
      </c>
      <c r="M54" s="903">
        <f t="shared" si="3"/>
        <v>74808.147679009431</v>
      </c>
      <c r="N54" s="903">
        <f t="shared" si="3"/>
        <v>935101.84595015564</v>
      </c>
      <c r="O54" s="903">
        <f t="shared" si="3"/>
        <v>99.999999999999829</v>
      </c>
      <c r="P54" s="1837"/>
      <c r="Q54" s="3"/>
      <c r="R54" s="1044"/>
    </row>
    <row r="55" spans="2:18" ht="11.25" customHeight="1">
      <c r="B55" s="354"/>
      <c r="C55" s="899"/>
      <c r="D55" s="398"/>
      <c r="E55" s="398"/>
      <c r="F55" s="398"/>
      <c r="G55" s="398"/>
      <c r="H55" s="398"/>
      <c r="I55" s="398"/>
      <c r="J55" s="398"/>
      <c r="K55" s="398"/>
      <c r="L55" s="398"/>
      <c r="M55" s="398"/>
      <c r="N55" s="398"/>
      <c r="O55" s="900"/>
      <c r="P55" s="900"/>
      <c r="Q55" s="3"/>
    </row>
    <row r="56" spans="2:18" ht="22.5" customHeight="1">
      <c r="B56" s="354"/>
      <c r="C56" s="2216" t="s">
        <v>1469</v>
      </c>
      <c r="D56" s="2216"/>
      <c r="E56" s="2216"/>
      <c r="F56" s="2216"/>
      <c r="G56" s="2216"/>
      <c r="H56" s="2216"/>
      <c r="I56" s="2216"/>
      <c r="J56" s="2216"/>
      <c r="K56" s="2216"/>
      <c r="L56" s="2216"/>
      <c r="M56" s="2216"/>
      <c r="N56" s="2216"/>
      <c r="O56" s="2216"/>
      <c r="P56" s="2216"/>
      <c r="Q56" s="3"/>
      <c r="R56" s="1833"/>
    </row>
    <row r="60" spans="2:18" ht="11.25" customHeight="1">
      <c r="B60" s="2269" t="s">
        <v>316</v>
      </c>
      <c r="C60" s="2269"/>
      <c r="D60" s="699" t="s">
        <v>321</v>
      </c>
      <c r="E60" s="699" t="s">
        <v>323</v>
      </c>
      <c r="F60" s="699" t="s">
        <v>325</v>
      </c>
      <c r="G60" s="699" t="s">
        <v>327</v>
      </c>
      <c r="H60" s="699" t="s">
        <v>332</v>
      </c>
      <c r="I60" s="699" t="s">
        <v>339</v>
      </c>
      <c r="J60" s="1456" t="s">
        <v>341</v>
      </c>
      <c r="K60" s="1456" t="s">
        <v>346</v>
      </c>
      <c r="L60" s="1456" t="s">
        <v>352</v>
      </c>
      <c r="M60" s="1456" t="s">
        <v>375</v>
      </c>
      <c r="N60" s="699" t="s">
        <v>399</v>
      </c>
      <c r="O60" s="699" t="s">
        <v>916</v>
      </c>
      <c r="P60" s="699" t="s">
        <v>1017</v>
      </c>
    </row>
    <row r="61" spans="2:18" s="482" customFormat="1" ht="11.25" customHeight="1">
      <c r="B61" s="13"/>
      <c r="C61" s="948"/>
      <c r="H61" s="909"/>
      <c r="I61" s="909"/>
      <c r="J61" s="2225" t="s">
        <v>2936</v>
      </c>
      <c r="K61" s="2225"/>
      <c r="L61" s="2225"/>
      <c r="M61" s="2225"/>
      <c r="N61" s="909"/>
      <c r="O61" s="909"/>
      <c r="P61" s="909"/>
    </row>
    <row r="62" spans="2:18" s="70" customFormat="1" ht="11.25" customHeight="1">
      <c r="B62" s="950"/>
      <c r="C62" s="951"/>
      <c r="D62" s="281"/>
      <c r="E62" s="281"/>
      <c r="F62" s="2235" t="s">
        <v>1413</v>
      </c>
      <c r="G62" s="2235"/>
      <c r="H62" s="281"/>
      <c r="I62" s="281"/>
      <c r="J62" s="281"/>
      <c r="K62" s="281"/>
      <c r="L62" s="281" t="s">
        <v>1414</v>
      </c>
      <c r="M62" s="281"/>
      <c r="N62" s="281"/>
      <c r="O62" s="281"/>
      <c r="P62" s="281"/>
    </row>
    <row r="63" spans="2:18" s="70" customFormat="1" ht="11.25" customHeight="1">
      <c r="B63" s="950"/>
      <c r="C63" s="951"/>
      <c r="D63" s="2266" t="s">
        <v>1415</v>
      </c>
      <c r="E63" s="2266"/>
      <c r="F63" s="2267" t="s">
        <v>1416</v>
      </c>
      <c r="G63" s="2267"/>
      <c r="H63" s="278" t="s">
        <v>704</v>
      </c>
      <c r="I63" s="281"/>
      <c r="J63" s="281"/>
      <c r="K63" s="281"/>
      <c r="L63" s="278" t="s">
        <v>892</v>
      </c>
      <c r="M63" s="281"/>
      <c r="N63" s="281"/>
      <c r="O63" s="281"/>
      <c r="P63" s="281"/>
    </row>
    <row r="64" spans="2:18" s="70" customFormat="1" ht="11.25" customHeight="1">
      <c r="B64" s="950"/>
      <c r="C64" s="951"/>
      <c r="D64" s="281" t="s">
        <v>635</v>
      </c>
      <c r="E64" s="281"/>
      <c r="F64" s="281" t="s">
        <v>1417</v>
      </c>
      <c r="G64" s="281" t="s">
        <v>1418</v>
      </c>
      <c r="H64" s="281" t="s">
        <v>892</v>
      </c>
      <c r="I64" s="281"/>
      <c r="J64" s="281"/>
      <c r="K64" s="281"/>
      <c r="L64" s="395" t="s">
        <v>1419</v>
      </c>
      <c r="M64" s="281"/>
      <c r="N64" s="281"/>
      <c r="O64" s="281" t="s">
        <v>1420</v>
      </c>
      <c r="P64" s="281"/>
    </row>
    <row r="65" spans="2:18" s="70" customFormat="1" ht="11.25" customHeight="1">
      <c r="B65" s="950"/>
      <c r="C65" s="951"/>
      <c r="D65" s="281" t="s">
        <v>1421</v>
      </c>
      <c r="E65" s="281" t="s">
        <v>635</v>
      </c>
      <c r="F65" s="281" t="s">
        <v>1422</v>
      </c>
      <c r="G65" s="281" t="s">
        <v>1423</v>
      </c>
      <c r="H65" s="281" t="s">
        <v>635</v>
      </c>
      <c r="I65" s="281"/>
      <c r="J65" s="281" t="s">
        <v>1414</v>
      </c>
      <c r="K65" s="281" t="s">
        <v>1414</v>
      </c>
      <c r="L65" s="281" t="s">
        <v>1424</v>
      </c>
      <c r="M65" s="281"/>
      <c r="N65" s="281" t="s">
        <v>1425</v>
      </c>
      <c r="O65" s="281" t="s">
        <v>1426</v>
      </c>
      <c r="P65" s="281" t="s">
        <v>1427</v>
      </c>
    </row>
    <row r="66" spans="2:18" s="70" customFormat="1" ht="11.25" customHeight="1">
      <c r="B66" s="950"/>
      <c r="C66" s="951"/>
      <c r="D66" s="281" t="s">
        <v>1428</v>
      </c>
      <c r="E66" s="281" t="s">
        <v>1429</v>
      </c>
      <c r="F66" s="281" t="s">
        <v>1430</v>
      </c>
      <c r="G66" s="281" t="s">
        <v>1431</v>
      </c>
      <c r="H66" s="281" t="s">
        <v>1432</v>
      </c>
      <c r="I66" s="70" t="s">
        <v>1333</v>
      </c>
      <c r="J66" s="281" t="s">
        <v>1433</v>
      </c>
      <c r="K66" s="281" t="s">
        <v>892</v>
      </c>
      <c r="L66" s="281" t="s">
        <v>1434</v>
      </c>
      <c r="M66" s="281"/>
      <c r="N66" s="281" t="s">
        <v>1104</v>
      </c>
      <c r="O66" s="281" t="s">
        <v>1435</v>
      </c>
      <c r="P66" s="281" t="s">
        <v>1436</v>
      </c>
    </row>
    <row r="67" spans="2:18" s="482" customFormat="1" ht="11.25" customHeight="1">
      <c r="B67" s="2268" t="s">
        <v>315</v>
      </c>
      <c r="C67" s="2268"/>
      <c r="D67" s="278" t="s">
        <v>1437</v>
      </c>
      <c r="E67" s="278" t="s">
        <v>1437</v>
      </c>
      <c r="F67" s="278" t="s">
        <v>1438</v>
      </c>
      <c r="G67" s="278" t="s">
        <v>1439</v>
      </c>
      <c r="H67" s="278" t="s">
        <v>1440</v>
      </c>
      <c r="I67" s="278" t="s">
        <v>1290</v>
      </c>
      <c r="J67" s="949" t="s">
        <v>1441</v>
      </c>
      <c r="K67" s="949" t="s">
        <v>1416</v>
      </c>
      <c r="L67" s="278" t="s">
        <v>1440</v>
      </c>
      <c r="M67" s="278" t="s">
        <v>571</v>
      </c>
      <c r="N67" s="278" t="s">
        <v>1442</v>
      </c>
      <c r="O67" s="278" t="s">
        <v>1066</v>
      </c>
      <c r="P67" s="278" t="s">
        <v>1066</v>
      </c>
    </row>
    <row r="68" spans="2:18" ht="11.25" customHeight="1">
      <c r="B68" s="496">
        <v>10</v>
      </c>
      <c r="C68" s="1047" t="s">
        <v>1443</v>
      </c>
      <c r="D68" s="396"/>
      <c r="E68" s="396"/>
      <c r="F68" s="396"/>
      <c r="G68" s="396"/>
      <c r="H68" s="396"/>
      <c r="I68" s="396"/>
      <c r="J68" s="396"/>
      <c r="K68" s="396"/>
      <c r="L68" s="396"/>
      <c r="M68" s="396"/>
      <c r="N68" s="396"/>
      <c r="O68" s="397"/>
      <c r="P68" s="397"/>
    </row>
    <row r="69" spans="2:18" ht="11.25" customHeight="1">
      <c r="B69" s="32"/>
      <c r="C69" s="899" t="s">
        <v>1444</v>
      </c>
      <c r="D69" s="398">
        <v>856.552685820889</v>
      </c>
      <c r="E69" s="398">
        <v>8293.5028180000008</v>
      </c>
      <c r="F69" s="398">
        <v>0</v>
      </c>
      <c r="G69" s="398">
        <v>0</v>
      </c>
      <c r="H69" s="398">
        <v>0</v>
      </c>
      <c r="I69" s="398">
        <v>9150.0555038208895</v>
      </c>
      <c r="J69" s="398">
        <v>260.32905272734899</v>
      </c>
      <c r="K69" s="398">
        <v>0</v>
      </c>
      <c r="L69" s="398">
        <v>0</v>
      </c>
      <c r="M69" s="398">
        <v>260.32905272734899</v>
      </c>
      <c r="N69" s="398">
        <v>3254.1131590918599</v>
      </c>
      <c r="O69" s="399">
        <v>0.34562826504446897</v>
      </c>
      <c r="P69" s="399">
        <v>1</v>
      </c>
      <c r="Q69" s="3"/>
      <c r="R69" s="625"/>
    </row>
    <row r="70" spans="2:18" ht="11.25" customHeight="1">
      <c r="B70" s="32"/>
      <c r="C70" s="899" t="s">
        <v>1445</v>
      </c>
      <c r="D70" s="398">
        <v>9.5019684229619994</v>
      </c>
      <c r="E70" s="398">
        <v>2.3915419999999998</v>
      </c>
      <c r="F70" s="398">
        <v>0</v>
      </c>
      <c r="G70" s="398">
        <v>0</v>
      </c>
      <c r="H70" s="398">
        <v>0</v>
      </c>
      <c r="I70" s="398">
        <v>11.893510422962001</v>
      </c>
      <c r="J70" s="398">
        <v>0.32179191020008002</v>
      </c>
      <c r="K70" s="398">
        <v>0</v>
      </c>
      <c r="L70" s="398">
        <v>0</v>
      </c>
      <c r="M70" s="398">
        <v>0.32179191020008002</v>
      </c>
      <c r="N70" s="398">
        <v>4.0223988775009998</v>
      </c>
      <c r="O70" s="399">
        <v>4.2722999397337301E-4</v>
      </c>
      <c r="P70" s="399">
        <v>2</v>
      </c>
      <c r="Q70" s="3"/>
      <c r="R70" s="625"/>
    </row>
    <row r="71" spans="2:18" ht="11.25" customHeight="1">
      <c r="B71" s="32"/>
      <c r="C71" s="899" t="s">
        <v>1446</v>
      </c>
      <c r="D71" s="398">
        <v>1.6961291725195</v>
      </c>
      <c r="E71" s="398">
        <v>328.19788299999999</v>
      </c>
      <c r="F71" s="398">
        <v>0</v>
      </c>
      <c r="G71" s="398">
        <v>0</v>
      </c>
      <c r="H71" s="398">
        <v>0</v>
      </c>
      <c r="I71" s="398">
        <v>329.89401217251901</v>
      </c>
      <c r="J71" s="398">
        <v>10.563964039069999</v>
      </c>
      <c r="K71" s="398">
        <v>0</v>
      </c>
      <c r="L71" s="398">
        <v>0</v>
      </c>
      <c r="M71" s="398">
        <v>10.563964039069999</v>
      </c>
      <c r="N71" s="398">
        <v>132.04955048837499</v>
      </c>
      <c r="O71" s="399">
        <v>1.4025344173321901E-2</v>
      </c>
      <c r="P71" s="399">
        <v>0.5</v>
      </c>
      <c r="Q71" s="3"/>
      <c r="R71" s="625"/>
    </row>
    <row r="72" spans="2:18" ht="11.25" customHeight="1">
      <c r="B72" s="32"/>
      <c r="C72" s="899" t="s">
        <v>1447</v>
      </c>
      <c r="D72" s="398">
        <v>10.730045910235001</v>
      </c>
      <c r="E72" s="398">
        <v>6.0251780000000004</v>
      </c>
      <c r="F72" s="398">
        <v>0</v>
      </c>
      <c r="G72" s="398">
        <v>0</v>
      </c>
      <c r="H72" s="398">
        <v>0</v>
      </c>
      <c r="I72" s="398">
        <v>16.755223910234999</v>
      </c>
      <c r="J72" s="398">
        <v>0.93060420418984002</v>
      </c>
      <c r="K72" s="398">
        <v>0</v>
      </c>
      <c r="L72" s="398">
        <v>0</v>
      </c>
      <c r="M72" s="398">
        <v>0.93060420418984002</v>
      </c>
      <c r="N72" s="398">
        <v>11.632552552373001</v>
      </c>
      <c r="O72" s="399">
        <v>1.2355252445607401E-3</v>
      </c>
      <c r="P72" s="399">
        <v>2</v>
      </c>
      <c r="Q72" s="3"/>
      <c r="R72" s="625"/>
    </row>
    <row r="73" spans="2:18" ht="11.25" customHeight="1">
      <c r="B73" s="32"/>
      <c r="C73" s="899" t="s">
        <v>1448</v>
      </c>
      <c r="D73" s="398">
        <v>2072.12437729456</v>
      </c>
      <c r="E73" s="398">
        <v>5500.315071</v>
      </c>
      <c r="F73" s="398">
        <v>0</v>
      </c>
      <c r="G73" s="398">
        <v>0</v>
      </c>
      <c r="H73" s="398">
        <v>0</v>
      </c>
      <c r="I73" s="398">
        <v>7572.43944829456</v>
      </c>
      <c r="J73" s="398">
        <v>346.859608258908</v>
      </c>
      <c r="K73" s="398">
        <v>0</v>
      </c>
      <c r="L73" s="398">
        <v>0</v>
      </c>
      <c r="M73" s="398">
        <v>346.859608258908</v>
      </c>
      <c r="N73" s="398">
        <v>4335.7451032363506</v>
      </c>
      <c r="O73" s="399">
        <v>0.46051135422864098</v>
      </c>
      <c r="P73" s="399">
        <v>0.75</v>
      </c>
      <c r="Q73" s="3"/>
      <c r="R73" s="625"/>
    </row>
    <row r="74" spans="2:18" ht="11.25" customHeight="1">
      <c r="B74" s="32"/>
      <c r="C74" s="899" t="s">
        <v>975</v>
      </c>
      <c r="D74" s="398">
        <v>6700.6497278115903</v>
      </c>
      <c r="E74" s="398">
        <v>16424.227792000002</v>
      </c>
      <c r="F74" s="398">
        <v>0</v>
      </c>
      <c r="G74" s="398">
        <v>0</v>
      </c>
      <c r="H74" s="398">
        <v>0</v>
      </c>
      <c r="I74" s="398">
        <v>23124.877519811602</v>
      </c>
      <c r="J74" s="398">
        <v>1159.55034322049</v>
      </c>
      <c r="K74" s="398">
        <v>0</v>
      </c>
      <c r="L74" s="398">
        <v>0</v>
      </c>
      <c r="M74" s="398">
        <v>1159.55034322049</v>
      </c>
      <c r="N74" s="398">
        <v>14494.3792902562</v>
      </c>
      <c r="O74" s="399">
        <v>1.5394876951315899</v>
      </c>
      <c r="P74" s="399">
        <v>2.5</v>
      </c>
      <c r="Q74" s="3"/>
      <c r="R74" s="625"/>
    </row>
    <row r="75" spans="2:18" ht="11.25" customHeight="1">
      <c r="B75" s="32"/>
      <c r="C75" s="899" t="s">
        <v>1449</v>
      </c>
      <c r="D75" s="398">
        <v>5136.9630138411003</v>
      </c>
      <c r="E75" s="398">
        <v>3.5853229999999998</v>
      </c>
      <c r="F75" s="398">
        <v>0</v>
      </c>
      <c r="G75" s="398">
        <v>0</v>
      </c>
      <c r="H75" s="398">
        <v>0</v>
      </c>
      <c r="I75" s="398">
        <v>5140.5483368411096</v>
      </c>
      <c r="J75" s="398">
        <v>225.08806770693201</v>
      </c>
      <c r="K75" s="398">
        <v>0</v>
      </c>
      <c r="L75" s="398">
        <v>0</v>
      </c>
      <c r="M75" s="398">
        <v>225.08806770693201</v>
      </c>
      <c r="N75" s="398">
        <v>2813.6008463366502</v>
      </c>
      <c r="O75" s="399">
        <v>0.298840246636775</v>
      </c>
      <c r="P75" s="399">
        <v>1.5</v>
      </c>
      <c r="Q75" s="3"/>
      <c r="R75" s="625"/>
    </row>
    <row r="76" spans="2:18" ht="11.25" customHeight="1">
      <c r="B76" s="32"/>
      <c r="C76" s="899" t="s">
        <v>1450</v>
      </c>
      <c r="D76" s="398">
        <v>993.42604393233603</v>
      </c>
      <c r="E76" s="398">
        <v>3538.5593370000001</v>
      </c>
      <c r="F76" s="398">
        <v>0</v>
      </c>
      <c r="G76" s="398">
        <v>0</v>
      </c>
      <c r="H76" s="398">
        <v>0</v>
      </c>
      <c r="I76" s="398">
        <v>4531.9853809323404</v>
      </c>
      <c r="J76" s="398">
        <v>98.942715659017097</v>
      </c>
      <c r="K76" s="398">
        <v>0</v>
      </c>
      <c r="L76" s="398">
        <v>0</v>
      </c>
      <c r="M76" s="398">
        <v>98.942715659017097</v>
      </c>
      <c r="N76" s="398">
        <v>1236.7839457377102</v>
      </c>
      <c r="O76" s="399">
        <v>0.131362207920106</v>
      </c>
      <c r="P76" s="399">
        <v>0.5</v>
      </c>
      <c r="Q76" s="3"/>
      <c r="R76" s="625"/>
    </row>
    <row r="77" spans="2:18" ht="11.25" customHeight="1">
      <c r="B77" s="32"/>
      <c r="C77" s="899" t="s">
        <v>1451</v>
      </c>
      <c r="D77" s="398">
        <v>1433.58631965788</v>
      </c>
      <c r="E77" s="398">
        <v>41075.057379999998</v>
      </c>
      <c r="F77" s="398">
        <v>14.089333</v>
      </c>
      <c r="G77" s="398">
        <v>0</v>
      </c>
      <c r="H77" s="398">
        <v>0</v>
      </c>
      <c r="I77" s="398">
        <v>42522.733032657903</v>
      </c>
      <c r="J77" s="398">
        <v>1112.6923309726999</v>
      </c>
      <c r="K77" s="398">
        <v>1.1271469999999999</v>
      </c>
      <c r="L77" s="398">
        <v>0</v>
      </c>
      <c r="M77" s="398">
        <v>1113.8194779727</v>
      </c>
      <c r="N77" s="398">
        <v>13922.743474658801</v>
      </c>
      <c r="O77" s="399">
        <v>1.47877269060564</v>
      </c>
      <c r="P77" s="399">
        <v>2</v>
      </c>
      <c r="Q77" s="3"/>
      <c r="R77" s="625"/>
    </row>
    <row r="78" spans="2:18" ht="11.25" customHeight="1">
      <c r="B78" s="32"/>
      <c r="C78" s="899" t="s">
        <v>1452</v>
      </c>
      <c r="D78" s="398">
        <v>12.321882</v>
      </c>
      <c r="E78" s="398">
        <v>318.54573799999997</v>
      </c>
      <c r="F78" s="398">
        <v>0</v>
      </c>
      <c r="G78" s="398">
        <v>0</v>
      </c>
      <c r="H78" s="398">
        <v>0</v>
      </c>
      <c r="I78" s="398">
        <v>330.86761999999999</v>
      </c>
      <c r="J78" s="398">
        <v>8.835934</v>
      </c>
      <c r="K78" s="398">
        <v>0</v>
      </c>
      <c r="L78" s="398">
        <v>0</v>
      </c>
      <c r="M78" s="398">
        <v>8.835934</v>
      </c>
      <c r="N78" s="398">
        <v>110.449175</v>
      </c>
      <c r="O78" s="399">
        <v>1.1731109173073901E-2</v>
      </c>
      <c r="P78" s="399">
        <v>1</v>
      </c>
      <c r="Q78" s="3"/>
      <c r="R78" s="625"/>
    </row>
    <row r="79" spans="2:18" ht="11.25" customHeight="1">
      <c r="B79" s="32"/>
      <c r="C79" s="899" t="s">
        <v>1453</v>
      </c>
      <c r="D79" s="398">
        <v>1.54490519535E-2</v>
      </c>
      <c r="E79" s="398">
        <v>0.85769200000000001</v>
      </c>
      <c r="F79" s="398">
        <v>0</v>
      </c>
      <c r="G79" s="398">
        <v>0</v>
      </c>
      <c r="H79" s="398">
        <v>0</v>
      </c>
      <c r="I79" s="398">
        <v>0.8731410519535</v>
      </c>
      <c r="J79" s="398">
        <v>1.3565964156279999E-2</v>
      </c>
      <c r="K79" s="398">
        <v>0</v>
      </c>
      <c r="L79" s="398">
        <v>0</v>
      </c>
      <c r="M79" s="398">
        <v>1.3565964156279999E-2</v>
      </c>
      <c r="N79" s="398">
        <v>0.16957455195349999</v>
      </c>
      <c r="O79" s="399">
        <v>1.80109772838194E-5</v>
      </c>
      <c r="P79" s="399">
        <v>1</v>
      </c>
      <c r="Q79" s="3"/>
      <c r="R79" s="625"/>
    </row>
    <row r="80" spans="2:18" ht="11.25" customHeight="1">
      <c r="B80" s="32"/>
      <c r="C80" s="899" t="s">
        <v>1454</v>
      </c>
      <c r="D80" s="398">
        <v>185.325446721654</v>
      </c>
      <c r="E80" s="398">
        <v>3511.1415980000002</v>
      </c>
      <c r="F80" s="398">
        <v>0</v>
      </c>
      <c r="G80" s="398">
        <v>0</v>
      </c>
      <c r="H80" s="398">
        <v>0</v>
      </c>
      <c r="I80" s="398">
        <v>3696.4670447216499</v>
      </c>
      <c r="J80" s="398">
        <v>138.64344772719801</v>
      </c>
      <c r="K80" s="398">
        <v>0</v>
      </c>
      <c r="L80" s="398">
        <v>0</v>
      </c>
      <c r="M80" s="398">
        <v>138.64344772719801</v>
      </c>
      <c r="N80" s="398">
        <v>1733.04309658998</v>
      </c>
      <c r="O80" s="1094">
        <v>0.184071250579636</v>
      </c>
      <c r="P80" s="1094">
        <v>1</v>
      </c>
      <c r="Q80" s="3"/>
      <c r="R80" s="625"/>
    </row>
    <row r="81" spans="2:23" ht="11.25" customHeight="1">
      <c r="B81" s="32"/>
      <c r="C81" s="899" t="s">
        <v>1455</v>
      </c>
      <c r="D81" s="398">
        <v>1.2249125980944999</v>
      </c>
      <c r="E81" s="398">
        <v>2424.2364790000001</v>
      </c>
      <c r="F81" s="398">
        <v>0</v>
      </c>
      <c r="G81" s="398">
        <v>0</v>
      </c>
      <c r="H81" s="398">
        <v>0</v>
      </c>
      <c r="I81" s="398">
        <v>2425.4613915980899</v>
      </c>
      <c r="J81" s="398">
        <v>44.261384315345197</v>
      </c>
      <c r="K81" s="398">
        <v>0</v>
      </c>
      <c r="L81" s="398">
        <v>0</v>
      </c>
      <c r="M81" s="398">
        <v>44.261384315345197</v>
      </c>
      <c r="N81" s="398">
        <v>553.26730394181402</v>
      </c>
      <c r="O81" s="1094">
        <v>5.8764034628902097E-2</v>
      </c>
      <c r="P81" s="1094">
        <v>2</v>
      </c>
      <c r="Q81" s="3"/>
    </row>
    <row r="82" spans="2:23" ht="11.25" customHeight="1">
      <c r="B82" s="32"/>
      <c r="C82" s="899" t="s">
        <v>1456</v>
      </c>
      <c r="D82" s="398">
        <v>1789.3815955177099</v>
      </c>
      <c r="E82" s="398">
        <v>13670.892078999999</v>
      </c>
      <c r="F82" s="398">
        <v>0</v>
      </c>
      <c r="G82" s="398">
        <v>0</v>
      </c>
      <c r="H82" s="398">
        <v>0</v>
      </c>
      <c r="I82" s="398">
        <v>15460.273674517701</v>
      </c>
      <c r="J82" s="398">
        <v>647.25020406013402</v>
      </c>
      <c r="K82" s="398">
        <v>0</v>
      </c>
      <c r="L82" s="398">
        <v>0</v>
      </c>
      <c r="M82" s="398">
        <v>647.25020406013402</v>
      </c>
      <c r="N82" s="398">
        <v>8090.6275507516802</v>
      </c>
      <c r="O82" s="1094">
        <v>0.85932769598819703</v>
      </c>
      <c r="P82" s="1094">
        <v>0.5</v>
      </c>
      <c r="Q82" s="3"/>
      <c r="R82" s="1213"/>
      <c r="S82" s="3"/>
      <c r="T82" s="3"/>
      <c r="U82" s="3"/>
      <c r="V82" s="3"/>
      <c r="W82" s="3"/>
    </row>
    <row r="83" spans="2:23" ht="11.25" customHeight="1">
      <c r="B83" s="32"/>
      <c r="C83" s="899" t="s">
        <v>1457</v>
      </c>
      <c r="D83" s="398">
        <v>51.963018004842503</v>
      </c>
      <c r="E83" s="398">
        <v>14428.189424</v>
      </c>
      <c r="F83" s="398">
        <v>46.186253000000001</v>
      </c>
      <c r="G83" s="398">
        <v>0</v>
      </c>
      <c r="H83" s="398">
        <v>0</v>
      </c>
      <c r="I83" s="398">
        <v>14526.338695004801</v>
      </c>
      <c r="J83" s="398">
        <v>358.74615728369997</v>
      </c>
      <c r="K83" s="398">
        <v>3.6949000000000001</v>
      </c>
      <c r="L83" s="398">
        <v>0</v>
      </c>
      <c r="M83" s="398">
        <v>362.44105728369999</v>
      </c>
      <c r="N83" s="398">
        <v>4530.5132160462399</v>
      </c>
      <c r="O83" s="1094">
        <v>0.48119820856509299</v>
      </c>
      <c r="P83" s="1094">
        <v>1</v>
      </c>
      <c r="Q83" s="3"/>
      <c r="R83" s="1213"/>
      <c r="S83" s="3"/>
      <c r="T83" s="3"/>
      <c r="U83" s="3"/>
      <c r="V83" s="3"/>
      <c r="W83" s="3"/>
    </row>
    <row r="84" spans="2:23" ht="11.25" customHeight="1">
      <c r="B84" s="32"/>
      <c r="C84" s="899" t="s">
        <v>969</v>
      </c>
      <c r="D84" s="398">
        <v>305830.88032324001</v>
      </c>
      <c r="E84" s="398">
        <v>1591069.9530549999</v>
      </c>
      <c r="F84" s="398">
        <v>1013.043899</v>
      </c>
      <c r="G84" s="398">
        <v>0</v>
      </c>
      <c r="H84" s="398">
        <v>0</v>
      </c>
      <c r="I84" s="398">
        <v>1897913.8772772399</v>
      </c>
      <c r="J84" s="398">
        <v>54863.2547974677</v>
      </c>
      <c r="K84" s="398">
        <v>83.297191999999995</v>
      </c>
      <c r="L84" s="398">
        <v>0</v>
      </c>
      <c r="M84" s="398">
        <v>54946.551989467698</v>
      </c>
      <c r="N84" s="398">
        <v>686831.89986834605</v>
      </c>
      <c r="O84" s="1094">
        <v>72.950295924847794</v>
      </c>
      <c r="P84" s="1094">
        <v>2.5</v>
      </c>
      <c r="Q84" s="3"/>
      <c r="R84" s="1213"/>
      <c r="S84" s="3"/>
      <c r="T84" s="3"/>
      <c r="U84" s="3"/>
      <c r="V84" s="3"/>
      <c r="W84" s="3"/>
    </row>
    <row r="85" spans="2:23" ht="11.25" customHeight="1">
      <c r="B85" s="32"/>
      <c r="C85" s="899" t="s">
        <v>970</v>
      </c>
      <c r="D85" s="398">
        <v>72985.456781601097</v>
      </c>
      <c r="E85" s="398">
        <v>92588.426802999995</v>
      </c>
      <c r="F85" s="398">
        <v>0</v>
      </c>
      <c r="G85" s="398">
        <v>0</v>
      </c>
      <c r="H85" s="398">
        <v>0</v>
      </c>
      <c r="I85" s="398">
        <v>165573.88358460099</v>
      </c>
      <c r="J85" s="398">
        <v>7950.06103623129</v>
      </c>
      <c r="K85" s="398">
        <v>0</v>
      </c>
      <c r="L85" s="398">
        <v>0</v>
      </c>
      <c r="M85" s="398">
        <v>7950.06103623128</v>
      </c>
      <c r="N85" s="398">
        <v>99375.762952891091</v>
      </c>
      <c r="O85" s="1094">
        <v>10.554971771929299</v>
      </c>
      <c r="P85" s="1094">
        <v>2</v>
      </c>
      <c r="Q85" s="3"/>
      <c r="R85" s="1213"/>
      <c r="S85" s="3"/>
      <c r="T85" s="3"/>
      <c r="U85" s="3"/>
      <c r="V85" s="3"/>
      <c r="W85" s="3"/>
    </row>
    <row r="86" spans="2:23" ht="11.25" customHeight="1">
      <c r="B86" s="32"/>
      <c r="C86" s="899" t="s">
        <v>1458</v>
      </c>
      <c r="D86" s="398">
        <v>0.34892807813999999</v>
      </c>
      <c r="E86" s="398">
        <v>0.104362</v>
      </c>
      <c r="F86" s="398">
        <v>0</v>
      </c>
      <c r="G86" s="398">
        <v>0</v>
      </c>
      <c r="H86" s="398">
        <v>0</v>
      </c>
      <c r="I86" s="398">
        <v>0.45329007814</v>
      </c>
      <c r="J86" s="398">
        <v>2.5070498187919999E-2</v>
      </c>
      <c r="K86" s="398">
        <v>0</v>
      </c>
      <c r="L86" s="398">
        <v>0</v>
      </c>
      <c r="M86" s="398">
        <v>2.5070498187919999E-2</v>
      </c>
      <c r="N86" s="398">
        <v>0.31338122734899998</v>
      </c>
      <c r="O86" s="1094">
        <v>3.3285077872451303E-5</v>
      </c>
      <c r="P86" s="1094">
        <v>0.5</v>
      </c>
      <c r="Q86" s="3"/>
      <c r="R86" s="1213"/>
      <c r="S86" s="3"/>
      <c r="T86" s="3"/>
      <c r="U86" s="3"/>
      <c r="V86" s="3"/>
      <c r="W86" s="3"/>
    </row>
    <row r="87" spans="2:23" ht="11.25" customHeight="1">
      <c r="B87" s="32"/>
      <c r="C87" s="899" t="s">
        <v>1459</v>
      </c>
      <c r="D87" s="398">
        <v>0.2436205590245</v>
      </c>
      <c r="E87" s="398">
        <v>7.7120259999999998</v>
      </c>
      <c r="F87" s="398">
        <v>0</v>
      </c>
      <c r="G87" s="398">
        <v>0</v>
      </c>
      <c r="H87" s="398">
        <v>0</v>
      </c>
      <c r="I87" s="398">
        <v>7.9556465590245002</v>
      </c>
      <c r="J87" s="398">
        <v>0.168699207814</v>
      </c>
      <c r="K87" s="398">
        <v>0</v>
      </c>
      <c r="L87" s="398">
        <v>0</v>
      </c>
      <c r="M87" s="398">
        <v>0.168699207814</v>
      </c>
      <c r="N87" s="398">
        <v>2.1087400976750001</v>
      </c>
      <c r="O87" s="1094">
        <v>2.2397505733713199E-4</v>
      </c>
      <c r="P87" s="1094">
        <v>1</v>
      </c>
      <c r="Q87" s="3"/>
      <c r="R87" s="1213"/>
      <c r="S87" s="3"/>
      <c r="T87" s="3"/>
      <c r="U87" s="3"/>
      <c r="V87" s="3"/>
      <c r="W87" s="3"/>
    </row>
    <row r="88" spans="2:23" ht="11.25" customHeight="1">
      <c r="B88" s="961"/>
      <c r="C88" s="823" t="s">
        <v>1460</v>
      </c>
      <c r="D88" s="887">
        <f>SUM(D69:D87)</f>
        <v>398072.39226923662</v>
      </c>
      <c r="E88" s="887">
        <f>SUM(E69:E87)</f>
        <v>1793191.9215800001</v>
      </c>
      <c r="F88" s="887">
        <f>SUM(F69:F87)</f>
        <v>1073.319485</v>
      </c>
      <c r="G88" s="887"/>
      <c r="H88" s="887"/>
      <c r="I88" s="887">
        <f>SUM(I69:I87)</f>
        <v>2192337.6333342367</v>
      </c>
      <c r="J88" s="887">
        <f>SUM(J69:J87)</f>
        <v>67226.538775454392</v>
      </c>
      <c r="K88" s="887">
        <f>SUM(K69:K87)</f>
        <v>88.119238999999993</v>
      </c>
      <c r="L88" s="887"/>
      <c r="M88" s="887">
        <f>SUM(M69:M87)</f>
        <v>67314.658014454384</v>
      </c>
      <c r="N88" s="887">
        <f>SUM(N69:N87)</f>
        <v>841433.22518067958</v>
      </c>
      <c r="O88" s="901">
        <f>SUM(O69:O87)</f>
        <v>89.370925825803567</v>
      </c>
      <c r="P88" s="1838"/>
      <c r="R88" s="625"/>
    </row>
    <row r="89" spans="2:23" ht="11.25" customHeight="1">
      <c r="B89" s="205">
        <v>10</v>
      </c>
      <c r="C89" s="1047" t="s">
        <v>1461</v>
      </c>
      <c r="D89" s="396"/>
      <c r="E89" s="396"/>
      <c r="F89" s="396"/>
      <c r="G89" s="396"/>
      <c r="H89" s="396"/>
      <c r="I89" s="396"/>
      <c r="J89" s="396"/>
      <c r="K89" s="396"/>
      <c r="L89" s="396"/>
      <c r="M89" s="396"/>
      <c r="N89" s="396"/>
      <c r="O89" s="397"/>
      <c r="P89" s="397"/>
    </row>
    <row r="90" spans="2:23" ht="11.25" customHeight="1">
      <c r="B90" s="205"/>
      <c r="C90" s="899" t="s">
        <v>1462</v>
      </c>
      <c r="D90" s="398">
        <v>835.58566786316203</v>
      </c>
      <c r="E90" s="398">
        <v>8660.7346039999993</v>
      </c>
      <c r="F90" s="398">
        <v>0</v>
      </c>
      <c r="G90" s="398">
        <v>0</v>
      </c>
      <c r="H90" s="398">
        <v>0</v>
      </c>
      <c r="I90" s="398">
        <v>9496.3202718631601</v>
      </c>
      <c r="J90" s="398">
        <v>412.05881505617202</v>
      </c>
      <c r="K90" s="398">
        <v>0</v>
      </c>
      <c r="L90" s="398">
        <v>0</v>
      </c>
      <c r="M90" s="398">
        <v>412.05881505617202</v>
      </c>
      <c r="N90" s="398">
        <v>5150.7351882021594</v>
      </c>
      <c r="O90" s="399">
        <v>0.54707368175808102</v>
      </c>
      <c r="P90" s="92"/>
    </row>
    <row r="91" spans="2:23" ht="11.25" customHeight="1">
      <c r="B91" s="354"/>
      <c r="C91" s="899" t="s">
        <v>1463</v>
      </c>
      <c r="D91" s="398">
        <v>11788.781608994601</v>
      </c>
      <c r="E91" s="398">
        <v>7.2600819999999997</v>
      </c>
      <c r="F91" s="398">
        <v>0</v>
      </c>
      <c r="G91" s="398">
        <v>0</v>
      </c>
      <c r="H91" s="398">
        <v>0</v>
      </c>
      <c r="I91" s="398">
        <v>11796.0416909946</v>
      </c>
      <c r="J91" s="398">
        <v>540.65525433774803</v>
      </c>
      <c r="K91" s="398">
        <v>0</v>
      </c>
      <c r="L91" s="398">
        <v>0</v>
      </c>
      <c r="M91" s="398">
        <v>540.65525433774803</v>
      </c>
      <c r="N91" s="398">
        <v>6758.1906792218506</v>
      </c>
      <c r="O91" s="1095">
        <v>0.71780592902031004</v>
      </c>
      <c r="P91" s="1094">
        <v>0</v>
      </c>
    </row>
    <row r="92" spans="2:23" ht="11.25" customHeight="1">
      <c r="B92" s="354"/>
      <c r="C92" s="899" t="s">
        <v>1464</v>
      </c>
      <c r="D92" s="398">
        <v>4072.2383567111101</v>
      </c>
      <c r="E92" s="398">
        <v>6595.6107910000001</v>
      </c>
      <c r="F92" s="398">
        <v>0</v>
      </c>
      <c r="G92" s="398">
        <v>0</v>
      </c>
      <c r="H92" s="398">
        <v>0</v>
      </c>
      <c r="I92" s="398">
        <v>10667.8491477111</v>
      </c>
      <c r="J92" s="398">
        <v>682.14075243668697</v>
      </c>
      <c r="K92" s="398">
        <v>0</v>
      </c>
      <c r="L92" s="398">
        <v>0</v>
      </c>
      <c r="M92" s="398">
        <v>682.14075243668697</v>
      </c>
      <c r="N92" s="398">
        <v>8526.7594054585807</v>
      </c>
      <c r="O92" s="1095">
        <v>0.90565045395738897</v>
      </c>
      <c r="P92" s="1094">
        <v>0</v>
      </c>
    </row>
    <row r="93" spans="2:23" ht="11.25" customHeight="1">
      <c r="B93" s="354"/>
      <c r="C93" s="899" t="s">
        <v>972</v>
      </c>
      <c r="D93" s="398">
        <v>2128.77261577015</v>
      </c>
      <c r="E93" s="398">
        <v>81552.140316000005</v>
      </c>
      <c r="F93" s="398">
        <v>13.201983</v>
      </c>
      <c r="G93" s="398">
        <v>0</v>
      </c>
      <c r="H93" s="398">
        <v>0</v>
      </c>
      <c r="I93" s="398">
        <v>83694.114914770194</v>
      </c>
      <c r="J93" s="398">
        <v>2482.9612684654098</v>
      </c>
      <c r="K93" s="398">
        <v>1.141205</v>
      </c>
      <c r="L93" s="398">
        <v>0</v>
      </c>
      <c r="M93" s="398">
        <v>2484.1024734654102</v>
      </c>
      <c r="N93" s="398">
        <v>31051.280918317701</v>
      </c>
      <c r="O93" s="1095">
        <v>3.2980415328278299</v>
      </c>
      <c r="P93" s="1094">
        <v>0</v>
      </c>
    </row>
    <row r="94" spans="2:23" ht="11.25" customHeight="1">
      <c r="B94" s="354"/>
      <c r="C94" s="899" t="s">
        <v>1465</v>
      </c>
      <c r="D94" s="398">
        <v>10891.475454119278</v>
      </c>
      <c r="E94" s="398">
        <v>18999.067116999999</v>
      </c>
      <c r="F94" s="398">
        <v>0</v>
      </c>
      <c r="G94" s="398">
        <v>0</v>
      </c>
      <c r="H94" s="398">
        <v>0</v>
      </c>
      <c r="I94" s="398">
        <v>29890.542571119295</v>
      </c>
      <c r="J94" s="398">
        <v>1280.8989226866697</v>
      </c>
      <c r="K94" s="398">
        <v>0</v>
      </c>
      <c r="L94" s="398">
        <v>0</v>
      </c>
      <c r="M94" s="398">
        <v>1280.8989226866697</v>
      </c>
      <c r="N94" s="398">
        <v>16011.236533583287</v>
      </c>
      <c r="O94" s="1095">
        <v>1.7005972545415133</v>
      </c>
      <c r="P94" s="1094">
        <v>0</v>
      </c>
    </row>
    <row r="95" spans="2:23" ht="11.25" customHeight="1">
      <c r="B95" s="1065"/>
      <c r="C95" s="823" t="s">
        <v>1460</v>
      </c>
      <c r="D95" s="887">
        <v>29716.853703458302</v>
      </c>
      <c r="E95" s="887">
        <v>115814.81291000001</v>
      </c>
      <c r="F95" s="887">
        <v>13.201983</v>
      </c>
      <c r="G95" s="887">
        <v>0</v>
      </c>
      <c r="H95" s="887">
        <v>0</v>
      </c>
      <c r="I95" s="887">
        <v>145544.86859645834</v>
      </c>
      <c r="J95" s="887">
        <v>5398.7150129826869</v>
      </c>
      <c r="K95" s="887">
        <v>1.141205</v>
      </c>
      <c r="L95" s="887">
        <v>0</v>
      </c>
      <c r="M95" s="887">
        <v>5399.8562179826868</v>
      </c>
      <c r="N95" s="887">
        <v>67498.202724783579</v>
      </c>
      <c r="O95" s="1046">
        <v>7.1691688521051233</v>
      </c>
      <c r="P95" s="1839">
        <v>0</v>
      </c>
    </row>
    <row r="96" spans="2:23" ht="11.25" customHeight="1">
      <c r="B96" s="205">
        <v>10</v>
      </c>
      <c r="C96" s="1047" t="s">
        <v>1466</v>
      </c>
      <c r="D96" s="396"/>
      <c r="E96" s="396"/>
      <c r="F96" s="396"/>
      <c r="G96" s="396"/>
      <c r="H96" s="396"/>
      <c r="I96" s="396"/>
      <c r="J96" s="396"/>
      <c r="K96" s="396"/>
      <c r="L96" s="396"/>
      <c r="M96" s="396"/>
      <c r="N96" s="396"/>
      <c r="O96" s="397"/>
      <c r="P96" s="397"/>
    </row>
    <row r="97" spans="2:18" ht="11.25" customHeight="1">
      <c r="B97" s="354"/>
      <c r="C97" s="899" t="s">
        <v>1467</v>
      </c>
      <c r="D97" s="398">
        <v>163.16851500000001</v>
      </c>
      <c r="E97" s="398">
        <v>17755.159125999999</v>
      </c>
      <c r="F97" s="398">
        <v>79.776064000000005</v>
      </c>
      <c r="G97" s="398">
        <v>0</v>
      </c>
      <c r="H97" s="398">
        <v>0</v>
      </c>
      <c r="I97" s="398">
        <v>17998.103705000001</v>
      </c>
      <c r="J97" s="398">
        <v>644.46754299999998</v>
      </c>
      <c r="K97" s="398">
        <v>7.1744539999999999</v>
      </c>
      <c r="L97" s="398">
        <v>0</v>
      </c>
      <c r="M97" s="398">
        <v>651.64199699999995</v>
      </c>
      <c r="N97" s="398">
        <v>8145.5249624999997</v>
      </c>
      <c r="O97" s="1095">
        <v>0.86515850034267705</v>
      </c>
      <c r="P97" s="1095"/>
      <c r="Q97" s="3"/>
      <c r="R97" s="625"/>
    </row>
    <row r="98" spans="2:18" ht="11.25" customHeight="1">
      <c r="B98" s="354"/>
      <c r="C98" s="899" t="s">
        <v>1468</v>
      </c>
      <c r="D98" s="398">
        <v>1076.53379762696</v>
      </c>
      <c r="E98" s="398">
        <v>15195.475746</v>
      </c>
      <c r="F98" s="398">
        <v>0</v>
      </c>
      <c r="G98" s="398">
        <v>0</v>
      </c>
      <c r="H98" s="398">
        <v>0</v>
      </c>
      <c r="I98" s="398">
        <v>16272.009543627</v>
      </c>
      <c r="J98" s="398">
        <v>695.09868479552699</v>
      </c>
      <c r="K98" s="398">
        <v>0</v>
      </c>
      <c r="L98" s="398">
        <v>0</v>
      </c>
      <c r="M98" s="398">
        <v>695.09868479552699</v>
      </c>
      <c r="N98" s="398">
        <v>8688.7335599440903</v>
      </c>
      <c r="O98" s="1095">
        <v>0.92285417222405497</v>
      </c>
      <c r="P98" s="1095"/>
      <c r="Q98" s="3"/>
      <c r="R98" s="625"/>
    </row>
    <row r="99" spans="2:18" ht="11.25" customHeight="1">
      <c r="B99" s="354"/>
      <c r="C99" s="899" t="s">
        <v>1465</v>
      </c>
      <c r="D99" s="398">
        <v>3052.2712902479102</v>
      </c>
      <c r="E99" s="398">
        <v>27539.891802000013</v>
      </c>
      <c r="F99" s="398">
        <v>6.4882999999994695E-2</v>
      </c>
      <c r="G99" s="398">
        <v>0</v>
      </c>
      <c r="H99" s="398">
        <v>0</v>
      </c>
      <c r="I99" s="398">
        <v>30592.227975247952</v>
      </c>
      <c r="J99" s="398">
        <v>1259.2732700846632</v>
      </c>
      <c r="K99" s="398">
        <v>5.1909999999999457E-3</v>
      </c>
      <c r="L99" s="398">
        <v>0</v>
      </c>
      <c r="M99" s="398">
        <v>1259.2784610846634</v>
      </c>
      <c r="N99" s="398">
        <v>15740.980763558306</v>
      </c>
      <c r="O99" s="1095">
        <v>1.6718926495246154</v>
      </c>
      <c r="P99" s="1095"/>
      <c r="Q99" s="3"/>
      <c r="R99" s="625"/>
    </row>
    <row r="100" spans="2:18" ht="11.25" customHeight="1">
      <c r="B100" s="1065"/>
      <c r="C100" s="823" t="s">
        <v>1460</v>
      </c>
      <c r="D100" s="887">
        <v>4291.9736028748703</v>
      </c>
      <c r="E100" s="887">
        <v>60490.526674000008</v>
      </c>
      <c r="F100" s="887">
        <v>79.840947</v>
      </c>
      <c r="G100" s="887">
        <v>0</v>
      </c>
      <c r="H100" s="887">
        <v>0</v>
      </c>
      <c r="I100" s="887">
        <v>64862.341223874952</v>
      </c>
      <c r="J100" s="887">
        <v>2598.8394978801903</v>
      </c>
      <c r="K100" s="887">
        <v>7.1796449999999998</v>
      </c>
      <c r="L100" s="887">
        <v>0</v>
      </c>
      <c r="M100" s="887">
        <v>2606.0191428801904</v>
      </c>
      <c r="N100" s="887">
        <v>32575.239286002397</v>
      </c>
      <c r="O100" s="901">
        <v>3.4599053220913474</v>
      </c>
      <c r="P100" s="1839"/>
      <c r="Q100" s="3"/>
      <c r="R100" s="625"/>
    </row>
    <row r="101" spans="2:18" s="39" customFormat="1" ht="11.25" customHeight="1">
      <c r="B101" s="1066"/>
      <c r="C101" s="902" t="s">
        <v>571</v>
      </c>
      <c r="D101" s="903">
        <f t="shared" ref="D101:O101" si="4">D88+D95+D100</f>
        <v>432081.21957556979</v>
      </c>
      <c r="E101" s="903">
        <f t="shared" si="4"/>
        <v>1969497.2611640003</v>
      </c>
      <c r="F101" s="903">
        <f t="shared" si="4"/>
        <v>1166.3624149999998</v>
      </c>
      <c r="G101" s="903">
        <f t="shared" si="4"/>
        <v>0</v>
      </c>
      <c r="H101" s="903">
        <f t="shared" si="4"/>
        <v>0</v>
      </c>
      <c r="I101" s="903">
        <f t="shared" si="4"/>
        <v>2402744.8431545701</v>
      </c>
      <c r="J101" s="903">
        <f t="shared" si="4"/>
        <v>75224.093286317278</v>
      </c>
      <c r="K101" s="903">
        <f t="shared" si="4"/>
        <v>96.440088999999986</v>
      </c>
      <c r="L101" s="903">
        <f t="shared" si="4"/>
        <v>0</v>
      </c>
      <c r="M101" s="903">
        <f t="shared" si="4"/>
        <v>75320.53337531726</v>
      </c>
      <c r="N101" s="903">
        <f t="shared" si="4"/>
        <v>941506.6671914655</v>
      </c>
      <c r="O101" s="903">
        <f t="shared" si="4"/>
        <v>100.00000000000003</v>
      </c>
      <c r="P101" s="1837"/>
      <c r="Q101" s="3"/>
      <c r="R101" s="1044"/>
    </row>
    <row r="102" spans="2:18" ht="11.25" customHeight="1">
      <c r="B102" s="354"/>
      <c r="C102" s="899"/>
      <c r="D102" s="398"/>
      <c r="E102" s="398"/>
      <c r="F102" s="398"/>
      <c r="G102" s="398"/>
      <c r="H102" s="398"/>
      <c r="I102" s="398"/>
      <c r="J102" s="398"/>
      <c r="K102" s="398"/>
      <c r="L102" s="398"/>
      <c r="M102" s="398"/>
      <c r="N102" s="398"/>
      <c r="O102" s="900"/>
      <c r="P102" s="900"/>
      <c r="Q102" s="3"/>
    </row>
    <row r="103" spans="2:18" ht="22.5" customHeight="1">
      <c r="B103" s="354"/>
      <c r="C103" s="2216" t="s">
        <v>1469</v>
      </c>
      <c r="D103" s="2216"/>
      <c r="E103" s="2216"/>
      <c r="F103" s="2216"/>
      <c r="G103" s="2216"/>
      <c r="H103" s="2216"/>
      <c r="I103" s="2216"/>
      <c r="J103" s="2216"/>
      <c r="K103" s="2216"/>
      <c r="L103" s="2216"/>
      <c r="M103" s="2216"/>
      <c r="N103" s="2216"/>
      <c r="O103" s="2216"/>
      <c r="P103" s="2216"/>
      <c r="Q103" s="3"/>
    </row>
  </sheetData>
  <mergeCells count="17">
    <mergeCell ref="B60:C60"/>
    <mergeCell ref="J61:M61"/>
    <mergeCell ref="B3:C3"/>
    <mergeCell ref="C6:H6"/>
    <mergeCell ref="B7:P7"/>
    <mergeCell ref="B17:C17"/>
    <mergeCell ref="C56:P56"/>
    <mergeCell ref="B10:C10"/>
    <mergeCell ref="J11:M11"/>
    <mergeCell ref="F12:G12"/>
    <mergeCell ref="D13:E13"/>
    <mergeCell ref="F13:G13"/>
    <mergeCell ref="F62:G62"/>
    <mergeCell ref="D63:E63"/>
    <mergeCell ref="F63:G63"/>
    <mergeCell ref="B67:C67"/>
    <mergeCell ref="C103:P103"/>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rowBreaks count="1" manualBreakCount="1">
    <brk id="57" max="1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6.42578125" style="29" customWidth="1"/>
    <col min="4" max="4" width="19.85546875" style="29" customWidth="1"/>
    <col min="5" max="5" width="14.140625" style="29" customWidth="1"/>
    <col min="6" max="6" width="13.5703125" style="29" customWidth="1"/>
    <col min="7" max="7" width="122.140625" style="29" customWidth="1"/>
    <col min="8" max="9" width="12" style="29" bestFit="1" customWidth="1"/>
    <col min="10" max="16384" width="11.42578125" style="29"/>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75" customHeight="1">
      <c r="A3" s="11"/>
      <c r="B3" s="2108" t="s">
        <v>309</v>
      </c>
      <c r="C3" s="2108"/>
      <c r="D3" s="2108"/>
      <c r="E3" s="2108"/>
      <c r="F3" s="2108"/>
      <c r="G3" s="2108"/>
    </row>
    <row r="4" spans="1:10" s="19" customFormat="1" ht="5.25" customHeight="1">
      <c r="A4" s="12"/>
      <c r="B4" s="12"/>
      <c r="C4" s="12"/>
      <c r="D4" s="17"/>
      <c r="E4" s="17"/>
      <c r="F4" s="20"/>
      <c r="G4" s="20"/>
      <c r="I4" s="12"/>
      <c r="J4" s="12"/>
    </row>
    <row r="5" spans="1:10" s="91" customFormat="1" ht="15.75" customHeight="1">
      <c r="A5" s="13"/>
      <c r="B5" s="1139" t="s">
        <v>1470</v>
      </c>
    </row>
    <row r="6" spans="1:10" s="91" customFormat="1" ht="11.25" customHeight="1">
      <c r="A6" s="13"/>
      <c r="B6" s="1139"/>
    </row>
    <row r="7" spans="1:10" s="91" customFormat="1" ht="11.25" customHeight="1">
      <c r="A7" s="13"/>
      <c r="B7" s="14"/>
      <c r="G7" s="32"/>
    </row>
    <row r="8" spans="1:10" ht="11.25" customHeight="1">
      <c r="A8" s="12"/>
      <c r="B8" s="2271" t="s">
        <v>315</v>
      </c>
      <c r="C8" s="2271"/>
      <c r="D8" s="1680" t="s">
        <v>27</v>
      </c>
      <c r="E8" s="1680" t="s">
        <v>316</v>
      </c>
      <c r="G8" s="91"/>
    </row>
    <row r="9" spans="1:10" ht="11.25" customHeight="1">
      <c r="A9" s="12"/>
      <c r="B9" s="205">
        <v>1</v>
      </c>
      <c r="C9" s="190" t="s">
        <v>421</v>
      </c>
      <c r="D9" s="394">
        <v>1090018.60796405</v>
      </c>
      <c r="E9" s="394">
        <v>1099949.1828945801</v>
      </c>
      <c r="G9" s="91"/>
    </row>
    <row r="10" spans="1:10" ht="11.25" customHeight="1">
      <c r="A10" s="12"/>
      <c r="B10" s="205">
        <v>2</v>
      </c>
      <c r="C10" s="190" t="s">
        <v>1471</v>
      </c>
      <c r="D10" s="393">
        <v>2.22171582182738</v>
      </c>
      <c r="E10" s="393">
        <v>2.2138647689085</v>
      </c>
      <c r="F10" s="3"/>
      <c r="G10" s="91"/>
    </row>
    <row r="11" spans="1:10" ht="11.25" customHeight="1">
      <c r="A11" s="12"/>
      <c r="B11" s="1637">
        <v>3</v>
      </c>
      <c r="C11" s="1619" t="s">
        <v>1472</v>
      </c>
      <c r="D11" s="1681">
        <v>24217.115873999861</v>
      </c>
      <c r="E11" s="1681">
        <v>24351.387436000001</v>
      </c>
      <c r="G11" s="91"/>
    </row>
    <row r="12" spans="1:10">
      <c r="A12" s="12"/>
      <c r="G12" s="91"/>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74"/>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1"/>
    </row>
    <row r="58" spans="1:1">
      <c r="A58" s="21"/>
    </row>
    <row r="59" spans="1:1">
      <c r="A59" s="22"/>
    </row>
    <row r="60" spans="1:1">
      <c r="A60" s="12"/>
    </row>
    <row r="61" spans="1:1">
      <c r="A61" s="12"/>
    </row>
    <row r="62" spans="1:1">
      <c r="A62" s="12"/>
    </row>
    <row r="63" spans="1:1">
      <c r="A63" s="12"/>
    </row>
    <row r="64" spans="1:1">
      <c r="A64" s="12"/>
    </row>
    <row r="65" spans="1:1">
      <c r="A65" s="12"/>
    </row>
    <row r="66" spans="1:1">
      <c r="A66" s="12"/>
    </row>
    <row r="67" spans="1:1">
      <c r="A67" s="12"/>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M50"/>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6.28515625" style="29" customWidth="1"/>
    <col min="4" max="8" width="16.28515625" style="29" customWidth="1"/>
    <col min="9" max="9" width="11.42578125" style="29"/>
    <col min="10" max="11" width="12.7109375" style="29" bestFit="1" customWidth="1"/>
    <col min="12" max="16384" width="11.42578125" style="29"/>
  </cols>
  <sheetData>
    <row r="1" spans="2:13" s="10" customFormat="1" ht="11.25" customHeight="1">
      <c r="B1" s="7"/>
      <c r="C1" s="7"/>
      <c r="D1" s="8"/>
      <c r="E1" s="8"/>
      <c r="F1" s="8"/>
      <c r="G1" s="8"/>
      <c r="H1" s="9"/>
    </row>
    <row r="2" spans="2:13" s="10" customFormat="1" ht="5.25" customHeight="1">
      <c r="B2" s="7"/>
      <c r="C2" s="7"/>
      <c r="D2" s="8"/>
      <c r="E2" s="8"/>
      <c r="F2" s="8"/>
      <c r="G2" s="8"/>
      <c r="H2" s="9"/>
    </row>
    <row r="3" spans="2:13" s="12" customFormat="1" ht="12.75" customHeight="1">
      <c r="B3" s="2108" t="s">
        <v>309</v>
      </c>
      <c r="C3" s="2108"/>
      <c r="D3" s="2108"/>
      <c r="E3" s="2108"/>
      <c r="F3" s="2108"/>
      <c r="G3" s="2108"/>
      <c r="H3" s="2108"/>
    </row>
    <row r="4" spans="2:13" s="10" customFormat="1" ht="5.25" customHeight="1">
      <c r="B4" s="7"/>
      <c r="C4" s="7"/>
      <c r="D4" s="8"/>
      <c r="E4" s="8"/>
      <c r="F4" s="8"/>
      <c r="G4" s="8"/>
      <c r="H4" s="9"/>
      <c r="J4" s="7"/>
      <c r="K4" s="7"/>
    </row>
    <row r="5" spans="2:13" s="6" customFormat="1" ht="15.75">
      <c r="B5" s="1143" t="s">
        <v>1473</v>
      </c>
    </row>
    <row r="6" spans="2:13" s="6" customFormat="1" ht="11.25" customHeight="1">
      <c r="B6" s="14"/>
    </row>
    <row r="7" spans="2:13" s="6" customFormat="1" ht="22.5" customHeight="1">
      <c r="B7" s="2130" t="s">
        <v>1474</v>
      </c>
      <c r="C7" s="2131"/>
      <c r="D7" s="2131"/>
      <c r="E7" s="2131"/>
      <c r="F7" s="2131"/>
      <c r="G7" s="2131"/>
      <c r="H7" s="2131"/>
    </row>
    <row r="8" spans="2:13" s="6" customFormat="1" ht="11.25" customHeight="1">
      <c r="B8" s="261"/>
      <c r="C8" s="905"/>
      <c r="D8" s="905"/>
      <c r="E8" s="905"/>
      <c r="F8" s="905"/>
      <c r="G8" s="905"/>
      <c r="H8" s="905"/>
    </row>
    <row r="9" spans="2:13" s="6" customFormat="1" ht="11.25" customHeight="1">
      <c r="B9" s="2149"/>
      <c r="C9" s="2149"/>
      <c r="D9" s="2149"/>
      <c r="E9" s="2149"/>
      <c r="F9" s="2149"/>
      <c r="G9" s="2149"/>
      <c r="H9" s="2149"/>
    </row>
    <row r="10" spans="2:13" ht="11.25" customHeight="1">
      <c r="B10" s="2151" t="s">
        <v>315</v>
      </c>
      <c r="C10" s="2151"/>
      <c r="D10" s="263" t="s">
        <v>2714</v>
      </c>
      <c r="E10" s="263" t="s">
        <v>2715</v>
      </c>
      <c r="F10" s="263" t="s">
        <v>662</v>
      </c>
      <c r="G10" s="2059" t="s">
        <v>1475</v>
      </c>
      <c r="H10" s="2060" t="s">
        <v>1245</v>
      </c>
      <c r="J10" s="6"/>
      <c r="K10" s="6"/>
      <c r="L10" s="6"/>
      <c r="M10" s="6"/>
    </row>
    <row r="11" spans="2:13" ht="11.25" customHeight="1">
      <c r="B11" s="2102">
        <v>1</v>
      </c>
      <c r="C11" s="1125" t="s">
        <v>1476</v>
      </c>
      <c r="D11" s="2103">
        <v>3677387.7747030002</v>
      </c>
      <c r="E11" s="2103">
        <v>3896408</v>
      </c>
      <c r="F11" s="2103">
        <v>3439724.0926904101</v>
      </c>
      <c r="G11" s="2103">
        <v>3649098.6578250001</v>
      </c>
      <c r="H11" s="2103">
        <v>3559000.3113350002</v>
      </c>
      <c r="J11" s="624"/>
      <c r="K11" s="6"/>
      <c r="L11" s="6"/>
      <c r="M11" s="6"/>
    </row>
    <row r="12" spans="2:13" ht="22.5" customHeight="1">
      <c r="B12" s="155">
        <v>2</v>
      </c>
      <c r="C12" s="269" t="s">
        <v>1477</v>
      </c>
      <c r="D12" s="100">
        <v>-342482.80948222999</v>
      </c>
      <c r="E12" s="100">
        <v>-334729.84666953498</v>
      </c>
      <c r="F12" s="100">
        <v>-326234.71437601198</v>
      </c>
      <c r="G12" s="100">
        <v>-312736.10013739701</v>
      </c>
      <c r="H12" s="100">
        <v>-308081.89503542898</v>
      </c>
      <c r="J12" s="624"/>
      <c r="K12" s="6"/>
      <c r="L12" s="6"/>
      <c r="M12" s="6"/>
    </row>
    <row r="13" spans="2:13" ht="11.25" customHeight="1">
      <c r="B13" s="332">
        <v>3</v>
      </c>
      <c r="C13" s="269" t="s">
        <v>1478</v>
      </c>
      <c r="D13" s="100"/>
      <c r="E13" s="100"/>
      <c r="F13" s="100"/>
      <c r="G13" s="100"/>
      <c r="H13" s="100"/>
      <c r="J13" s="624"/>
      <c r="K13" s="6"/>
      <c r="L13" s="6"/>
      <c r="M13" s="6"/>
    </row>
    <row r="14" spans="2:13" ht="11.25" customHeight="1">
      <c r="B14" s="332">
        <v>4</v>
      </c>
      <c r="C14" s="269" t="s">
        <v>1479</v>
      </c>
      <c r="D14" s="100"/>
      <c r="E14" s="100"/>
      <c r="F14" s="100"/>
      <c r="G14" s="100"/>
      <c r="H14" s="100"/>
      <c r="J14" s="624"/>
      <c r="K14" s="6"/>
      <c r="L14" s="6"/>
      <c r="M14" s="6"/>
    </row>
    <row r="15" spans="2:13" ht="22.5" customHeight="1">
      <c r="B15" s="155">
        <v>5</v>
      </c>
      <c r="C15" s="269" t="s">
        <v>1480</v>
      </c>
      <c r="D15" s="100"/>
      <c r="E15" s="100"/>
      <c r="F15" s="100"/>
      <c r="G15" s="100"/>
      <c r="H15" s="100"/>
      <c r="J15" s="624"/>
      <c r="K15" s="6"/>
      <c r="L15" s="6"/>
      <c r="M15" s="6"/>
    </row>
    <row r="16" spans="2:13" ht="11.25" customHeight="1">
      <c r="B16" s="332">
        <v>6</v>
      </c>
      <c r="C16" s="269" t="s">
        <v>1481</v>
      </c>
      <c r="D16" s="100"/>
      <c r="E16" s="100"/>
      <c r="F16" s="100"/>
      <c r="G16" s="100"/>
      <c r="H16" s="100"/>
      <c r="J16" s="624"/>
      <c r="K16" s="6"/>
      <c r="L16" s="6"/>
      <c r="M16" s="6"/>
    </row>
    <row r="17" spans="2:13" ht="11.25" customHeight="1">
      <c r="B17" s="332">
        <v>7</v>
      </c>
      <c r="C17" s="269" t="s">
        <v>1482</v>
      </c>
      <c r="D17" s="100">
        <v>-29671.890205</v>
      </c>
      <c r="E17" s="100">
        <v>-31436.910115999999</v>
      </c>
      <c r="F17" s="100">
        <v>-28289.221732999998</v>
      </c>
      <c r="G17" s="100">
        <v>-32852.914543999999</v>
      </c>
      <c r="H17" s="100">
        <v>-36793.510999999999</v>
      </c>
      <c r="J17" s="624"/>
      <c r="K17" s="6"/>
      <c r="L17" s="6"/>
      <c r="M17" s="6"/>
    </row>
    <row r="18" spans="2:13" ht="11.25" customHeight="1">
      <c r="B18" s="332">
        <v>8</v>
      </c>
      <c r="C18" s="269" t="s">
        <v>1483</v>
      </c>
      <c r="D18" s="100">
        <v>-101674.91662487701</v>
      </c>
      <c r="E18" s="100">
        <v>-99409</v>
      </c>
      <c r="F18" s="100">
        <v>-115983.67059476201</v>
      </c>
      <c r="G18" s="100">
        <v>-138589.764731389</v>
      </c>
      <c r="H18" s="100">
        <v>-119483.16772405199</v>
      </c>
      <c r="J18" s="624"/>
      <c r="K18" s="6"/>
      <c r="L18" s="6"/>
      <c r="M18" s="6"/>
    </row>
    <row r="19" spans="2:13" ht="11.25" customHeight="1">
      <c r="B19" s="332">
        <v>9</v>
      </c>
      <c r="C19" s="269" t="s">
        <v>1484</v>
      </c>
      <c r="D19" s="100">
        <v>-249.473810000002</v>
      </c>
      <c r="E19" s="100">
        <v>-3087</v>
      </c>
      <c r="F19" s="100">
        <v>1182.34871799999</v>
      </c>
      <c r="G19" s="100">
        <v>2047.0620999999901</v>
      </c>
      <c r="H19" s="100">
        <v>2598.0843300000101</v>
      </c>
      <c r="J19" s="624"/>
      <c r="K19" s="6"/>
      <c r="L19" s="6"/>
      <c r="M19" s="6"/>
    </row>
    <row r="20" spans="2:13" ht="11.25" customHeight="1">
      <c r="B20" s="332">
        <v>10</v>
      </c>
      <c r="C20" s="269" t="s">
        <v>1485</v>
      </c>
      <c r="D20" s="100">
        <v>312813.75809100003</v>
      </c>
      <c r="E20" s="100">
        <v>306986.78638300003</v>
      </c>
      <c r="F20" s="100">
        <v>310957.486003</v>
      </c>
      <c r="G20" s="100">
        <v>296479.33517400001</v>
      </c>
      <c r="H20" s="100">
        <v>297434.54105399997</v>
      </c>
      <c r="J20" s="624"/>
      <c r="K20" s="6"/>
      <c r="L20" s="6"/>
      <c r="M20" s="6"/>
    </row>
    <row r="21" spans="2:13" ht="11.25" customHeight="1">
      <c r="B21" s="332">
        <v>11</v>
      </c>
      <c r="C21" s="269" t="s">
        <v>1486</v>
      </c>
      <c r="D21" s="100">
        <v>-1416.519967</v>
      </c>
      <c r="E21" s="100">
        <v>-1441.865724</v>
      </c>
      <c r="F21" s="100">
        <v>-1416.002461</v>
      </c>
      <c r="G21" s="100">
        <v>-1560.572118</v>
      </c>
      <c r="H21" s="100">
        <v>-1771.913464</v>
      </c>
      <c r="J21" s="624"/>
      <c r="K21" s="6"/>
      <c r="L21" s="6"/>
      <c r="M21" s="6"/>
    </row>
    <row r="22" spans="2:13" ht="11.25" customHeight="1">
      <c r="B22" s="332" t="s">
        <v>605</v>
      </c>
      <c r="C22" s="269" t="s">
        <v>1487</v>
      </c>
      <c r="D22" s="100"/>
      <c r="E22" s="100"/>
      <c r="F22" s="100"/>
      <c r="G22" s="100"/>
      <c r="H22" s="100"/>
      <c r="J22" s="624"/>
      <c r="K22" s="6"/>
      <c r="L22" s="6"/>
      <c r="M22" s="6"/>
    </row>
    <row r="23" spans="2:13" ht="11.25" customHeight="1">
      <c r="B23" s="332" t="s">
        <v>1488</v>
      </c>
      <c r="C23" s="269" t="s">
        <v>1489</v>
      </c>
      <c r="D23" s="100"/>
      <c r="E23" s="100"/>
      <c r="F23" s="100"/>
      <c r="G23" s="100"/>
      <c r="H23" s="100"/>
      <c r="J23" s="624"/>
      <c r="K23" s="6"/>
      <c r="L23" s="6"/>
      <c r="M23" s="6"/>
    </row>
    <row r="24" spans="2:13" ht="11.25" customHeight="1">
      <c r="B24" s="332">
        <v>12</v>
      </c>
      <c r="C24" s="269" t="s">
        <v>1490</v>
      </c>
      <c r="D24" s="100">
        <v>-6875.3848077696703</v>
      </c>
      <c r="E24" s="100">
        <v>-18017.623936904594</v>
      </c>
      <c r="F24" s="100">
        <v>-18140.518823985902</v>
      </c>
      <c r="G24" s="100">
        <v>-29860.582987402599</v>
      </c>
      <c r="H24" s="100">
        <v>-16095.423212572499</v>
      </c>
      <c r="J24" s="624"/>
      <c r="K24" s="6"/>
      <c r="L24" s="6"/>
      <c r="M24" s="6"/>
    </row>
    <row r="25" spans="2:13" s="39" customFormat="1" ht="11.25" customHeight="1">
      <c r="B25" s="779">
        <v>13</v>
      </c>
      <c r="C25" s="780" t="s">
        <v>608</v>
      </c>
      <c r="D25" s="660">
        <v>3507830.5378971202</v>
      </c>
      <c r="E25" s="660">
        <v>3715272.5399365602</v>
      </c>
      <c r="F25" s="660">
        <v>3261799.7994612399</v>
      </c>
      <c r="G25" s="660">
        <v>3432025.1205808101</v>
      </c>
      <c r="H25" s="660">
        <v>3376807.0262829498</v>
      </c>
      <c r="J25" s="624"/>
      <c r="K25" s="6"/>
      <c r="L25" s="6"/>
      <c r="M25" s="6"/>
    </row>
    <row r="26" spans="2:13" s="39" customFormat="1" ht="6" customHeight="1">
      <c r="B26" s="781"/>
      <c r="C26" s="333"/>
      <c r="D26" s="262"/>
      <c r="E26" s="262"/>
      <c r="F26" s="262"/>
      <c r="G26" s="262"/>
      <c r="H26" s="262"/>
      <c r="J26" s="6"/>
      <c r="K26" s="6"/>
      <c r="L26" s="6"/>
      <c r="M26" s="6"/>
    </row>
    <row r="27" spans="2:13" ht="11.25" customHeight="1">
      <c r="B27" s="411" t="s">
        <v>1491</v>
      </c>
      <c r="E27" s="3"/>
      <c r="F27" s="3"/>
      <c r="G27" s="3"/>
      <c r="H27" s="3"/>
      <c r="J27" s="6"/>
      <c r="K27" s="6"/>
      <c r="L27" s="6"/>
      <c r="M27" s="6"/>
    </row>
    <row r="28" spans="2:13" ht="15">
      <c r="D28" s="584"/>
      <c r="E28" s="584"/>
      <c r="G28" s="584"/>
      <c r="J28" s="6"/>
      <c r="K28" s="6"/>
      <c r="L28" s="6"/>
      <c r="M28" s="6"/>
    </row>
    <row r="29" spans="2:13" ht="15">
      <c r="E29" s="809"/>
      <c r="F29" s="584"/>
      <c r="J29" s="6"/>
      <c r="K29" s="6"/>
      <c r="L29" s="6"/>
      <c r="M29" s="6"/>
    </row>
    <row r="30" spans="2:13" ht="15">
      <c r="D30" s="809"/>
      <c r="E30" s="809"/>
      <c r="F30" s="809"/>
      <c r="G30" s="809"/>
      <c r="H30" s="809"/>
      <c r="J30" s="6"/>
      <c r="K30" s="6"/>
      <c r="L30" s="6"/>
      <c r="M30" s="6"/>
    </row>
    <row r="31" spans="2:13" ht="15">
      <c r="E31" s="584"/>
      <c r="J31" s="6"/>
      <c r="K31" s="6"/>
      <c r="L31" s="6"/>
      <c r="M31" s="6"/>
    </row>
    <row r="32" spans="2:13" ht="15">
      <c r="D32" s="584"/>
      <c r="E32" s="584"/>
      <c r="J32" s="6"/>
      <c r="K32" s="6"/>
      <c r="L32" s="6"/>
      <c r="M32" s="6"/>
    </row>
    <row r="33" spans="6:7">
      <c r="F33" s="584"/>
    </row>
    <row r="35" spans="6:7">
      <c r="G35" s="584"/>
    </row>
    <row r="46" spans="6:7">
      <c r="F46" s="584"/>
    </row>
    <row r="47" spans="6:7">
      <c r="F47" s="584"/>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82"/>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75" customHeight="1">
      <c r="A3" s="11"/>
      <c r="B3" s="2108" t="s">
        <v>309</v>
      </c>
      <c r="C3" s="2108"/>
      <c r="D3" s="2108"/>
      <c r="E3" s="2108"/>
      <c r="F3" s="2108"/>
      <c r="G3" s="2108"/>
      <c r="H3" s="2108"/>
      <c r="I3" s="2108"/>
      <c r="J3" s="2108"/>
    </row>
    <row r="4" spans="1:13" s="10" customFormat="1" ht="5.25" customHeight="1">
      <c r="A4" s="7"/>
      <c r="B4" s="7"/>
      <c r="C4" s="7"/>
      <c r="D4" s="8"/>
      <c r="E4" s="8"/>
      <c r="F4" s="9"/>
      <c r="G4" s="9"/>
      <c r="H4" s="9"/>
      <c r="I4" s="9"/>
      <c r="J4" s="9"/>
      <c r="L4" s="7"/>
      <c r="M4" s="7"/>
    </row>
    <row r="5" spans="1:13" s="6" customFormat="1" ht="15.75" customHeight="1">
      <c r="A5" s="13"/>
      <c r="B5" s="1143" t="s">
        <v>1492</v>
      </c>
    </row>
    <row r="6" spans="1:13" ht="11.25" customHeight="1">
      <c r="B6" s="222"/>
      <c r="C6" s="41"/>
      <c r="D6" s="41"/>
      <c r="E6" s="41"/>
      <c r="F6" s="41"/>
      <c r="G6" s="41"/>
      <c r="H6" s="41"/>
      <c r="I6" s="41"/>
      <c r="J6" s="41"/>
    </row>
    <row r="7" spans="1:13">
      <c r="B7" s="2133" t="s">
        <v>2776</v>
      </c>
      <c r="C7" s="2133"/>
      <c r="D7" s="2133"/>
      <c r="E7" s="2133"/>
      <c r="F7" s="2133"/>
      <c r="G7" s="2133"/>
      <c r="H7" s="2133"/>
      <c r="I7" s="41"/>
      <c r="J7" s="41"/>
    </row>
    <row r="8" spans="1:13" ht="6" customHeight="1">
      <c r="B8" s="271"/>
      <c r="C8" s="271"/>
      <c r="D8" s="271"/>
      <c r="E8" s="271"/>
      <c r="F8" s="271"/>
      <c r="G8" s="271"/>
      <c r="H8" s="271"/>
      <c r="I8" s="41"/>
      <c r="J8" s="41"/>
    </row>
    <row r="9" spans="1:13" ht="11.25" customHeight="1">
      <c r="B9" s="2133" t="s">
        <v>1493</v>
      </c>
      <c r="C9" s="2133"/>
      <c r="D9" s="2133"/>
      <c r="E9" s="2133"/>
      <c r="F9" s="2133"/>
      <c r="G9" s="2133"/>
      <c r="H9" s="2133"/>
      <c r="I9" s="41"/>
      <c r="J9" s="41"/>
    </row>
    <row r="10" spans="1:13" ht="6" customHeight="1">
      <c r="B10" s="271"/>
      <c r="C10" s="271"/>
      <c r="D10" s="271"/>
      <c r="E10" s="271"/>
      <c r="F10" s="271"/>
      <c r="G10" s="271"/>
      <c r="H10" s="271"/>
      <c r="I10" s="41"/>
      <c r="J10" s="41"/>
    </row>
    <row r="11" spans="1:13" ht="11.25" customHeight="1">
      <c r="A11" s="16"/>
      <c r="B11" s="2154" t="s">
        <v>1494</v>
      </c>
      <c r="C11" s="2154"/>
      <c r="D11" s="2154"/>
      <c r="E11" s="2154"/>
      <c r="F11" s="2"/>
      <c r="G11" s="2"/>
      <c r="H11" s="2"/>
    </row>
    <row r="12" spans="1:13" ht="11.25" customHeight="1">
      <c r="A12" s="16"/>
      <c r="B12" s="152"/>
      <c r="C12" s="152"/>
      <c r="D12" s="152"/>
      <c r="E12" s="152"/>
      <c r="F12" s="2"/>
      <c r="G12" s="2"/>
      <c r="H12" s="2"/>
    </row>
    <row r="13" spans="1:13" ht="11.25" customHeight="1">
      <c r="A13" s="16"/>
      <c r="B13" s="152"/>
      <c r="C13" s="152"/>
      <c r="D13" s="152"/>
      <c r="E13" s="152"/>
    </row>
    <row r="14" spans="1:13" ht="11.25" customHeight="1">
      <c r="A14" s="16"/>
      <c r="B14" s="2273" t="s">
        <v>315</v>
      </c>
      <c r="C14" s="2150"/>
      <c r="D14" s="263" t="s">
        <v>2714</v>
      </c>
      <c r="E14" s="955" t="s">
        <v>1677</v>
      </c>
      <c r="F14" s="113" t="s">
        <v>662</v>
      </c>
      <c r="G14" s="1064" t="s">
        <v>1475</v>
      </c>
      <c r="H14" s="113" t="s">
        <v>1245</v>
      </c>
    </row>
    <row r="15" spans="1:13" ht="15" customHeight="1">
      <c r="A15" s="12"/>
      <c r="B15" s="2272" t="s">
        <v>1495</v>
      </c>
      <c r="C15" s="2272"/>
      <c r="D15" s="2272"/>
      <c r="E15" s="2272"/>
      <c r="F15" s="2272"/>
      <c r="G15" s="2272"/>
      <c r="H15" s="2272"/>
    </row>
    <row r="16" spans="1:13" ht="11.25" customHeight="1">
      <c r="A16" s="12"/>
      <c r="B16" s="158">
        <v>1</v>
      </c>
      <c r="C16" s="270" t="s">
        <v>1496</v>
      </c>
      <c r="D16" s="100">
        <v>2922722.5542990002</v>
      </c>
      <c r="E16" s="100">
        <v>3187504.29586</v>
      </c>
      <c r="F16" s="100">
        <v>2740005.7127979998</v>
      </c>
      <c r="G16" s="100">
        <v>2960649.5783429998</v>
      </c>
      <c r="H16" s="100">
        <v>2892085.55333</v>
      </c>
    </row>
    <row r="17" spans="1:8" ht="11.25" customHeight="1">
      <c r="A17" s="12"/>
      <c r="B17" s="158">
        <v>2</v>
      </c>
      <c r="C17" s="400" t="s">
        <v>1497</v>
      </c>
      <c r="D17" s="100"/>
      <c r="E17" s="100"/>
      <c r="F17" s="100"/>
      <c r="G17" s="100"/>
      <c r="H17" s="100"/>
    </row>
    <row r="18" spans="1:8" ht="11.25" customHeight="1">
      <c r="A18" s="12"/>
      <c r="B18" s="387">
        <v>3</v>
      </c>
      <c r="C18" s="400" t="s">
        <v>1498</v>
      </c>
      <c r="D18" s="100">
        <v>-23801.969799999999</v>
      </c>
      <c r="E18" s="100">
        <v>-21731.23659</v>
      </c>
      <c r="F18" s="100">
        <v>-34125.113169999997</v>
      </c>
      <c r="G18" s="100">
        <v>-35630.373162800002</v>
      </c>
      <c r="H18" s="100">
        <v>-31844.94584</v>
      </c>
    </row>
    <row r="19" spans="1:8" ht="11.25" customHeight="1">
      <c r="A19" s="12"/>
      <c r="B19" s="158">
        <v>4</v>
      </c>
      <c r="C19" s="400" t="s">
        <v>1499</v>
      </c>
      <c r="D19" s="100"/>
      <c r="E19" s="100"/>
      <c r="F19" s="100"/>
      <c r="G19" s="100"/>
      <c r="H19" s="100"/>
    </row>
    <row r="20" spans="1:8" ht="11.25" customHeight="1">
      <c r="A20" s="12"/>
      <c r="B20" s="387">
        <v>5</v>
      </c>
      <c r="C20" s="400" t="s">
        <v>1500</v>
      </c>
      <c r="D20" s="100">
        <v>-1573.193125</v>
      </c>
      <c r="E20" s="100">
        <v>-1556.7183680000001</v>
      </c>
      <c r="F20" s="100">
        <v>-1508.130629</v>
      </c>
      <c r="G20" s="100">
        <v>-1448.0040369999999</v>
      </c>
      <c r="H20" s="100">
        <v>-1423.451186</v>
      </c>
    </row>
    <row r="21" spans="1:8" ht="11.25" customHeight="1">
      <c r="A21" s="12"/>
      <c r="B21" s="387">
        <v>6</v>
      </c>
      <c r="C21" s="267" t="s">
        <v>1501</v>
      </c>
      <c r="D21" s="100">
        <v>-20282.930147999999</v>
      </c>
      <c r="E21" s="100">
        <v>-20308.435343000001</v>
      </c>
      <c r="F21" s="100">
        <v>-20674.692066</v>
      </c>
      <c r="G21" s="100">
        <v>-21268.834071000001</v>
      </c>
      <c r="H21" s="100">
        <v>-21534.049425000001</v>
      </c>
    </row>
    <row r="22" spans="1:8" s="34" customFormat="1" ht="11.25" customHeight="1">
      <c r="B22" s="1682">
        <v>7</v>
      </c>
      <c r="C22" s="1683" t="s">
        <v>1502</v>
      </c>
      <c r="D22" s="1684">
        <v>2877064.461226</v>
      </c>
      <c r="E22" s="1684">
        <v>3143907.9055590001</v>
      </c>
      <c r="F22" s="1684">
        <v>2683697.776933</v>
      </c>
      <c r="G22" s="1684">
        <v>2902302.3670721999</v>
      </c>
      <c r="H22" s="1684">
        <v>2837283.1068790001</v>
      </c>
    </row>
    <row r="23" spans="1:8" ht="15" customHeight="1">
      <c r="A23" s="12"/>
      <c r="B23" s="2274" t="s">
        <v>1503</v>
      </c>
      <c r="C23" s="2274"/>
      <c r="D23" s="2274"/>
      <c r="E23" s="2274"/>
      <c r="F23" s="2274"/>
      <c r="G23" s="2274"/>
      <c r="H23" s="2274"/>
    </row>
    <row r="24" spans="1:8" ht="11.25" customHeight="1">
      <c r="A24" s="12"/>
      <c r="B24" s="387">
        <v>8</v>
      </c>
      <c r="C24" s="267" t="s">
        <v>1504</v>
      </c>
      <c r="D24" s="100">
        <v>14171.184182999999</v>
      </c>
      <c r="E24" s="100">
        <v>20077.528993</v>
      </c>
      <c r="F24" s="100">
        <v>14383.737034</v>
      </c>
      <c r="G24" s="100">
        <v>14269.235989999999</v>
      </c>
      <c r="H24" s="100">
        <v>30353.899290000001</v>
      </c>
    </row>
    <row r="25" spans="1:8" ht="11.25" customHeight="1">
      <c r="A25" s="12"/>
      <c r="B25" s="387" t="s">
        <v>548</v>
      </c>
      <c r="C25" s="267" t="s">
        <v>1505</v>
      </c>
      <c r="D25" s="100">
        <v>51.270673200179999</v>
      </c>
      <c r="E25" s="100">
        <v>57.807382221603</v>
      </c>
      <c r="F25" s="100">
        <v>17.956816030744498</v>
      </c>
      <c r="G25" s="100">
        <v>69.198031381567105</v>
      </c>
      <c r="H25" s="100">
        <v>199.43611340637599</v>
      </c>
    </row>
    <row r="26" spans="1:8" ht="11.25" customHeight="1">
      <c r="A26" s="12"/>
      <c r="B26" s="387">
        <v>9</v>
      </c>
      <c r="C26" s="267" t="s">
        <v>1506</v>
      </c>
      <c r="D26" s="100">
        <v>47224.794098999999</v>
      </c>
      <c r="E26" s="100">
        <v>45808.169924000002</v>
      </c>
      <c r="F26" s="100">
        <v>48171.298126000002</v>
      </c>
      <c r="G26" s="100">
        <v>46320.895060000003</v>
      </c>
      <c r="H26" s="100">
        <v>51758.557350000003</v>
      </c>
    </row>
    <row r="27" spans="1:8" ht="11.25" customHeight="1">
      <c r="A27" s="12"/>
      <c r="B27" s="387" t="s">
        <v>599</v>
      </c>
      <c r="C27" s="267" t="s">
        <v>1507</v>
      </c>
      <c r="D27" s="100">
        <v>156.21654092330999</v>
      </c>
      <c r="E27" s="100">
        <v>175.65194634104299</v>
      </c>
      <c r="F27" s="100">
        <v>191.70640420713599</v>
      </c>
      <c r="G27" s="100">
        <v>196.480784229384</v>
      </c>
      <c r="H27" s="100">
        <v>243.080537541534</v>
      </c>
    </row>
    <row r="28" spans="1:8" ht="11.25" customHeight="1">
      <c r="A28" s="12"/>
      <c r="B28" s="387" t="s">
        <v>1508</v>
      </c>
      <c r="C28" s="267" t="s">
        <v>1509</v>
      </c>
      <c r="D28" s="100">
        <v>147.28694999999999</v>
      </c>
      <c r="E28" s="100">
        <v>194.69005000000001</v>
      </c>
      <c r="F28" s="100">
        <v>258.33673099999999</v>
      </c>
      <c r="G28" s="100">
        <v>216.96299999999999</v>
      </c>
      <c r="H28" s="100">
        <v>242.92435</v>
      </c>
    </row>
    <row r="29" spans="1:8" ht="11.25" customHeight="1">
      <c r="A29" s="12"/>
      <c r="B29" s="387">
        <v>10</v>
      </c>
      <c r="C29" s="267" t="s">
        <v>1510</v>
      </c>
      <c r="D29" s="100">
        <v>-11.147359</v>
      </c>
      <c r="E29" s="100">
        <v>-13.811616000000001</v>
      </c>
      <c r="F29" s="100">
        <v>-18.653735999999999</v>
      </c>
      <c r="G29" s="100">
        <v>-23.005849999999999</v>
      </c>
      <c r="H29" s="100"/>
    </row>
    <row r="30" spans="1:8" ht="11.25" customHeight="1">
      <c r="A30" s="12"/>
      <c r="B30" s="387" t="s">
        <v>602</v>
      </c>
      <c r="C30" s="267" t="s">
        <v>1511</v>
      </c>
      <c r="D30" s="100"/>
      <c r="E30" s="100"/>
      <c r="F30" s="100"/>
      <c r="G30" s="100"/>
      <c r="H30" s="100"/>
    </row>
    <row r="31" spans="1:8" ht="11.25" customHeight="1">
      <c r="A31" s="12"/>
      <c r="B31" s="387" t="s">
        <v>1512</v>
      </c>
      <c r="C31" s="267" t="s">
        <v>1513</v>
      </c>
      <c r="D31" s="100"/>
      <c r="E31" s="100"/>
      <c r="F31" s="100"/>
      <c r="G31" s="100"/>
      <c r="H31" s="100"/>
    </row>
    <row r="32" spans="1:8" ht="11.25" customHeight="1">
      <c r="A32" s="12"/>
      <c r="B32" s="387">
        <v>11</v>
      </c>
      <c r="C32" s="267" t="s">
        <v>1514</v>
      </c>
      <c r="D32" s="100"/>
      <c r="E32" s="100"/>
      <c r="F32" s="100"/>
      <c r="G32" s="100"/>
      <c r="H32" s="100"/>
    </row>
    <row r="33" spans="1:8" ht="11.25" customHeight="1">
      <c r="A33" s="12"/>
      <c r="B33" s="387">
        <v>12</v>
      </c>
      <c r="C33" s="267" t="s">
        <v>1515</v>
      </c>
      <c r="D33" s="100"/>
      <c r="E33" s="100"/>
      <c r="F33" s="100"/>
      <c r="G33" s="100"/>
      <c r="H33" s="100"/>
    </row>
    <row r="34" spans="1:8" s="34" customFormat="1" ht="11.25" customHeight="1">
      <c r="B34" s="1682">
        <v>13</v>
      </c>
      <c r="C34" s="1683" t="s">
        <v>1516</v>
      </c>
      <c r="D34" s="1684">
        <v>61739.605087123498</v>
      </c>
      <c r="E34" s="1684">
        <v>66300.036679562603</v>
      </c>
      <c r="F34" s="1684">
        <v>63004.381375237899</v>
      </c>
      <c r="G34" s="1684">
        <v>61049.767015611003</v>
      </c>
      <c r="H34" s="1684">
        <v>82797.897640947893</v>
      </c>
    </row>
    <row r="35" spans="1:8" ht="15" customHeight="1">
      <c r="A35" s="12"/>
      <c r="B35" s="2274" t="s">
        <v>1517</v>
      </c>
      <c r="C35" s="2274"/>
      <c r="D35" s="2274"/>
      <c r="E35" s="2274"/>
      <c r="F35" s="2274"/>
      <c r="G35" s="2274"/>
      <c r="H35" s="2274"/>
    </row>
    <row r="36" spans="1:8" ht="11.25" customHeight="1">
      <c r="A36" s="12"/>
      <c r="B36" s="387">
        <v>14</v>
      </c>
      <c r="C36" s="267" t="s">
        <v>1518</v>
      </c>
      <c r="D36" s="100">
        <v>256950.67668999999</v>
      </c>
      <c r="E36" s="100">
        <v>201666.03547999999</v>
      </c>
      <c r="F36" s="100">
        <v>203434.63941999999</v>
      </c>
      <c r="G36" s="100">
        <v>170606.24559000001</v>
      </c>
      <c r="H36" s="100">
        <v>157200.81932000001</v>
      </c>
    </row>
    <row r="37" spans="1:8" ht="11.25" customHeight="1">
      <c r="A37" s="12"/>
      <c r="B37" s="387">
        <v>15</v>
      </c>
      <c r="C37" s="267" t="s">
        <v>1519</v>
      </c>
      <c r="D37" s="100">
        <v>-3508.1530979999802</v>
      </c>
      <c r="E37" s="100">
        <v>-6297.2324330000001</v>
      </c>
      <c r="F37" s="100">
        <v>-1541.92394900002</v>
      </c>
      <c r="G37" s="100">
        <v>0</v>
      </c>
      <c r="H37" s="100">
        <v>0</v>
      </c>
    </row>
    <row r="38" spans="1:8" ht="11.25" customHeight="1">
      <c r="A38" s="12"/>
      <c r="B38" s="387">
        <v>16</v>
      </c>
      <c r="C38" s="267" t="s">
        <v>1520</v>
      </c>
      <c r="D38" s="100">
        <v>3258.6792879999998</v>
      </c>
      <c r="E38" s="100">
        <v>3210.67605</v>
      </c>
      <c r="F38" s="100">
        <v>2724.2726670000002</v>
      </c>
      <c r="G38" s="100">
        <v>2047.0621000000001</v>
      </c>
      <c r="H38" s="100">
        <v>2598.0843300000001</v>
      </c>
    </row>
    <row r="39" spans="1:8" ht="11.25" customHeight="1">
      <c r="A39" s="12"/>
      <c r="B39" s="387" t="s">
        <v>623</v>
      </c>
      <c r="C39" s="267" t="s">
        <v>1521</v>
      </c>
      <c r="D39" s="100"/>
      <c r="E39" s="100"/>
      <c r="F39" s="100"/>
      <c r="G39" s="100"/>
      <c r="H39" s="100"/>
    </row>
    <row r="40" spans="1:8" ht="11.25" customHeight="1">
      <c r="A40" s="12"/>
      <c r="B40" s="387">
        <v>17</v>
      </c>
      <c r="C40" s="267" t="s">
        <v>1522</v>
      </c>
      <c r="D40" s="100"/>
      <c r="E40" s="100"/>
      <c r="F40" s="100"/>
      <c r="G40" s="100"/>
      <c r="H40" s="100"/>
    </row>
    <row r="41" spans="1:8" ht="11.25" customHeight="1">
      <c r="A41" s="12"/>
      <c r="B41" s="387" t="s">
        <v>1523</v>
      </c>
      <c r="C41" s="267" t="s">
        <v>1524</v>
      </c>
      <c r="D41" s="100"/>
      <c r="E41" s="100"/>
      <c r="F41" s="100"/>
      <c r="G41" s="100"/>
      <c r="H41" s="100"/>
    </row>
    <row r="42" spans="1:8" s="34" customFormat="1" ht="11.25" customHeight="1">
      <c r="B42" s="1682">
        <v>18</v>
      </c>
      <c r="C42" s="1683" t="s">
        <v>1525</v>
      </c>
      <c r="D42" s="1684">
        <v>256701.20288</v>
      </c>
      <c r="E42" s="1684">
        <v>198579.479097</v>
      </c>
      <c r="F42" s="1684">
        <v>204616.98813799999</v>
      </c>
      <c r="G42" s="1684">
        <v>172653.30768999999</v>
      </c>
      <c r="H42" s="1684">
        <v>159798.90364999999</v>
      </c>
    </row>
    <row r="43" spans="1:8" ht="15" customHeight="1">
      <c r="A43" s="12"/>
      <c r="B43" s="2274" t="s">
        <v>1526</v>
      </c>
      <c r="C43" s="2274"/>
      <c r="D43" s="2274"/>
      <c r="E43" s="2274"/>
      <c r="F43" s="2274"/>
      <c r="G43" s="2274"/>
      <c r="H43" s="2274"/>
    </row>
    <row r="44" spans="1:8" ht="11.25" customHeight="1">
      <c r="A44" s="12"/>
      <c r="B44" s="387">
        <v>19</v>
      </c>
      <c r="C44" s="267" t="s">
        <v>1527</v>
      </c>
      <c r="D44" s="100">
        <v>869786.21201899997</v>
      </c>
      <c r="E44" s="100">
        <v>847574.03905149701</v>
      </c>
      <c r="F44" s="100">
        <v>847514.70629087801</v>
      </c>
      <c r="G44" s="100">
        <v>830512.84998840897</v>
      </c>
      <c r="H44" s="100">
        <v>846072.797229902</v>
      </c>
    </row>
    <row r="45" spans="1:8" ht="11.25" customHeight="1">
      <c r="A45" s="12"/>
      <c r="B45" s="387">
        <v>20</v>
      </c>
      <c r="C45" s="267" t="s">
        <v>1528</v>
      </c>
      <c r="D45" s="100">
        <v>-556972.45392799994</v>
      </c>
      <c r="E45" s="100">
        <v>-540587.25266849704</v>
      </c>
      <c r="F45" s="100">
        <v>-536557.22028987797</v>
      </c>
      <c r="G45" s="100">
        <v>-534033.51481440896</v>
      </c>
      <c r="H45" s="100">
        <v>-548638.25617590197</v>
      </c>
    </row>
    <row r="46" spans="1:8" ht="22.5" customHeight="1">
      <c r="A46" s="12"/>
      <c r="B46" s="158">
        <v>21</v>
      </c>
      <c r="C46" s="267" t="s">
        <v>1529</v>
      </c>
      <c r="D46" s="100">
        <v>-488.48938700000002</v>
      </c>
      <c r="E46" s="100">
        <v>-501.66778199999999</v>
      </c>
      <c r="F46" s="100">
        <v>-476.83298600000001</v>
      </c>
      <c r="G46" s="100">
        <v>-459.65637099999998</v>
      </c>
      <c r="H46" s="100">
        <v>-507.42294099999998</v>
      </c>
    </row>
    <row r="47" spans="1:8" s="34" customFormat="1" ht="11.25" customHeight="1">
      <c r="B47" s="1682">
        <v>22</v>
      </c>
      <c r="C47" s="1683" t="s">
        <v>1530</v>
      </c>
      <c r="D47" s="1684">
        <v>312325.26870399999</v>
      </c>
      <c r="E47" s="1684">
        <v>306485.11860099999</v>
      </c>
      <c r="F47" s="1684">
        <v>310480.65301499999</v>
      </c>
      <c r="G47" s="1684">
        <v>296019.67880300002</v>
      </c>
      <c r="H47" s="1684">
        <v>296927.118113</v>
      </c>
    </row>
    <row r="48" spans="1:8" ht="15" customHeight="1">
      <c r="A48" s="12"/>
      <c r="B48" s="2274" t="s">
        <v>1531</v>
      </c>
      <c r="C48" s="2274"/>
      <c r="D48" s="2274"/>
      <c r="E48" s="2274"/>
      <c r="F48" s="2274"/>
      <c r="G48" s="2274"/>
      <c r="H48" s="2274"/>
    </row>
    <row r="49" spans="1:11" s="34" customFormat="1" ht="11.25" customHeight="1">
      <c r="B49" s="387" t="s">
        <v>562</v>
      </c>
      <c r="C49" s="190" t="s">
        <v>1532</v>
      </c>
      <c r="D49" s="262"/>
      <c r="E49" s="262"/>
      <c r="F49" s="262"/>
      <c r="G49" s="262"/>
      <c r="H49" s="262"/>
    </row>
    <row r="50" spans="1:11" s="34" customFormat="1" ht="11.25" customHeight="1">
      <c r="B50" s="387" t="s">
        <v>1533</v>
      </c>
      <c r="C50" s="190" t="s">
        <v>1534</v>
      </c>
      <c r="D50" s="262"/>
      <c r="E50" s="262"/>
      <c r="F50" s="262"/>
      <c r="G50" s="262"/>
      <c r="H50" s="262"/>
    </row>
    <row r="51" spans="1:11" s="34" customFormat="1" ht="11.25" customHeight="1">
      <c r="B51" s="387" t="s">
        <v>1535</v>
      </c>
      <c r="C51" s="190" t="s">
        <v>1536</v>
      </c>
      <c r="D51" s="262"/>
      <c r="E51" s="262"/>
      <c r="F51" s="262"/>
      <c r="G51" s="262"/>
      <c r="H51" s="262"/>
    </row>
    <row r="52" spans="1:11" s="34" customFormat="1" ht="11.25" customHeight="1">
      <c r="B52" s="387" t="s">
        <v>1537</v>
      </c>
      <c r="C52" s="267" t="s">
        <v>1538</v>
      </c>
      <c r="D52" s="262"/>
      <c r="E52" s="262"/>
      <c r="F52" s="262"/>
      <c r="G52" s="262"/>
      <c r="H52" s="262"/>
    </row>
    <row r="53" spans="1:11" s="34" customFormat="1" ht="11.25" customHeight="1">
      <c r="B53" s="387" t="s">
        <v>1539</v>
      </c>
      <c r="C53" s="267" t="s">
        <v>1540</v>
      </c>
      <c r="D53" s="262"/>
      <c r="E53" s="262"/>
      <c r="F53" s="262"/>
      <c r="G53" s="262"/>
      <c r="H53" s="262"/>
    </row>
    <row r="54" spans="1:11" s="34" customFormat="1" ht="11.25" customHeight="1">
      <c r="B54" s="387" t="s">
        <v>1541</v>
      </c>
      <c r="C54" s="267" t="s">
        <v>1542</v>
      </c>
      <c r="D54" s="262"/>
      <c r="E54" s="262"/>
      <c r="F54" s="262"/>
      <c r="G54" s="262"/>
      <c r="H54" s="262"/>
    </row>
    <row r="55" spans="1:11" s="34" customFormat="1" ht="11.25" customHeight="1">
      <c r="B55" s="387" t="s">
        <v>1543</v>
      </c>
      <c r="C55" s="267" t="s">
        <v>1544</v>
      </c>
      <c r="D55" s="262"/>
      <c r="E55" s="262"/>
      <c r="F55" s="262"/>
      <c r="G55" s="262"/>
      <c r="H55" s="262"/>
    </row>
    <row r="56" spans="1:11" s="34" customFormat="1" ht="11.25" customHeight="1">
      <c r="B56" s="387" t="s">
        <v>1545</v>
      </c>
      <c r="C56" s="267" t="s">
        <v>1546</v>
      </c>
      <c r="D56" s="262"/>
      <c r="E56" s="262"/>
      <c r="F56" s="262"/>
      <c r="G56" s="262"/>
      <c r="H56" s="262"/>
    </row>
    <row r="57" spans="1:11" s="34" customFormat="1" ht="11.25" customHeight="1">
      <c r="B57" s="387" t="s">
        <v>1547</v>
      </c>
      <c r="C57" s="267" t="s">
        <v>1548</v>
      </c>
      <c r="D57" s="262"/>
      <c r="E57" s="262"/>
      <c r="F57" s="262"/>
      <c r="G57" s="262"/>
      <c r="H57" s="262"/>
    </row>
    <row r="58" spans="1:11" s="34" customFormat="1" ht="11.25" customHeight="1">
      <c r="B58" s="387" t="s">
        <v>1549</v>
      </c>
      <c r="C58" s="267" t="s">
        <v>1550</v>
      </c>
      <c r="D58" s="262"/>
      <c r="E58" s="262"/>
      <c r="F58" s="262"/>
      <c r="G58" s="262"/>
      <c r="H58" s="262"/>
    </row>
    <row r="59" spans="1:11" s="34" customFormat="1" ht="11.25" customHeight="1">
      <c r="B59" s="1682" t="s">
        <v>1551</v>
      </c>
      <c r="C59" s="1683" t="s">
        <v>1552</v>
      </c>
      <c r="D59" s="1684"/>
      <c r="E59" s="1684"/>
      <c r="F59" s="1684"/>
      <c r="G59" s="1684"/>
      <c r="H59" s="1684"/>
    </row>
    <row r="60" spans="1:11" ht="15" customHeight="1">
      <c r="A60" s="12"/>
      <c r="B60" s="2274" t="s">
        <v>1553</v>
      </c>
      <c r="C60" s="2274"/>
      <c r="D60" s="2274"/>
      <c r="E60" s="2274"/>
      <c r="F60" s="2274"/>
      <c r="G60" s="2274"/>
      <c r="H60" s="2274"/>
    </row>
    <row r="61" spans="1:11" ht="11.25" customHeight="1">
      <c r="A61" s="12"/>
      <c r="B61" s="387">
        <v>23</v>
      </c>
      <c r="C61" s="267" t="s">
        <v>523</v>
      </c>
      <c r="D61" s="100">
        <v>226881.79946800001</v>
      </c>
      <c r="E61" s="100">
        <v>229824.975783</v>
      </c>
      <c r="F61" s="100">
        <v>220229.79809900001</v>
      </c>
      <c r="G61" s="100">
        <v>217665.19383599999</v>
      </c>
      <c r="H61" s="100">
        <v>213731.77323200001</v>
      </c>
    </row>
    <row r="62" spans="1:11" ht="11.25" customHeight="1">
      <c r="A62" s="12"/>
      <c r="B62" s="1685">
        <v>24</v>
      </c>
      <c r="C62" s="1686" t="s">
        <v>1554</v>
      </c>
      <c r="D62" s="1620">
        <v>3507830.5378971202</v>
      </c>
      <c r="E62" s="1620">
        <v>3715272.5399365602</v>
      </c>
      <c r="F62" s="1620">
        <v>3261799.7994612399</v>
      </c>
      <c r="G62" s="1620">
        <v>3432025.1205808101</v>
      </c>
      <c r="H62" s="1620">
        <v>3376807.0262829498</v>
      </c>
      <c r="I62" s="782"/>
      <c r="J62" s="1562"/>
      <c r="K62" s="1562"/>
    </row>
    <row r="63" spans="1:11" ht="15" customHeight="1">
      <c r="A63" s="12"/>
      <c r="B63" s="2274" t="s">
        <v>172</v>
      </c>
      <c r="C63" s="2274"/>
      <c r="D63" s="2274"/>
      <c r="E63" s="2274"/>
      <c r="F63" s="2274"/>
      <c r="G63" s="2274"/>
      <c r="H63" s="2274"/>
    </row>
    <row r="64" spans="1:11" s="2" customFormat="1" ht="11.25" customHeight="1">
      <c r="B64" s="388">
        <v>25</v>
      </c>
      <c r="C64" s="389" t="s">
        <v>172</v>
      </c>
      <c r="D64" s="327">
        <v>6.4678665920962999</v>
      </c>
      <c r="E64" s="327">
        <v>6.1859519944376498</v>
      </c>
      <c r="F64" s="327">
        <v>6.75178771350026</v>
      </c>
      <c r="G64" s="327">
        <v>6.3421795059345003</v>
      </c>
      <c r="H64" s="327">
        <v>6.3294044216458296</v>
      </c>
      <c r="K64" s="390"/>
    </row>
    <row r="65" spans="1:11" s="2" customFormat="1" ht="11.25" customHeight="1">
      <c r="B65" s="388">
        <v>26</v>
      </c>
      <c r="C65" s="190" t="s">
        <v>1555</v>
      </c>
      <c r="D65" s="617">
        <v>3</v>
      </c>
      <c r="E65" s="327">
        <v>3</v>
      </c>
      <c r="F65" s="327">
        <v>3</v>
      </c>
      <c r="G65" s="327">
        <v>3</v>
      </c>
      <c r="H65" s="327">
        <v>3</v>
      </c>
      <c r="I65" s="1016"/>
      <c r="K65" s="390"/>
    </row>
    <row r="66" spans="1:11" s="2" customFormat="1" ht="11.25" customHeight="1">
      <c r="B66" s="388" t="s">
        <v>1556</v>
      </c>
      <c r="C66" s="389" t="s">
        <v>612</v>
      </c>
      <c r="D66" s="327"/>
      <c r="E66" s="327"/>
      <c r="F66" s="327"/>
      <c r="G66" s="327"/>
      <c r="H66" s="327"/>
      <c r="K66" s="390"/>
    </row>
    <row r="67" spans="1:11" s="2" customFormat="1" ht="11.25" customHeight="1">
      <c r="B67" s="388" t="s">
        <v>1557</v>
      </c>
      <c r="C67" s="499" t="s">
        <v>590</v>
      </c>
      <c r="D67" s="589"/>
      <c r="E67" s="589"/>
      <c r="F67" s="589"/>
      <c r="G67" s="589"/>
      <c r="H67" s="589"/>
      <c r="K67" s="390"/>
    </row>
    <row r="68" spans="1:11" s="2" customFormat="1" ht="11.25" customHeight="1">
      <c r="B68" s="388">
        <v>27</v>
      </c>
      <c r="C68" s="389" t="s">
        <v>1558</v>
      </c>
      <c r="D68" s="327"/>
      <c r="E68" s="327"/>
      <c r="F68" s="327"/>
      <c r="G68" s="327"/>
      <c r="H68" s="327"/>
      <c r="K68" s="390"/>
    </row>
    <row r="69" spans="1:11" s="2" customFormat="1" ht="11.25" customHeight="1">
      <c r="B69" s="1633" t="s">
        <v>370</v>
      </c>
      <c r="C69" s="1687" t="s">
        <v>1559</v>
      </c>
      <c r="D69" s="1688">
        <v>3</v>
      </c>
      <c r="E69" s="1688">
        <v>3</v>
      </c>
      <c r="F69" s="1688">
        <v>3</v>
      </c>
      <c r="G69" s="1688">
        <v>3</v>
      </c>
      <c r="H69" s="1688">
        <v>3</v>
      </c>
      <c r="K69" s="390"/>
    </row>
    <row r="70" spans="1:11" ht="15" customHeight="1">
      <c r="A70" s="12"/>
      <c r="B70" s="2272" t="s">
        <v>1560</v>
      </c>
      <c r="C70" s="2272"/>
      <c r="D70" s="2272"/>
      <c r="E70" s="2272"/>
      <c r="F70" s="2272"/>
      <c r="G70" s="2272"/>
      <c r="H70" s="2272"/>
    </row>
    <row r="71" spans="1:11" s="34" customFormat="1">
      <c r="B71" s="387">
        <v>28</v>
      </c>
      <c r="C71" s="190" t="s">
        <v>1561</v>
      </c>
      <c r="D71" s="100">
        <v>249684.99085199999</v>
      </c>
      <c r="E71" s="100">
        <v>191505.336549</v>
      </c>
      <c r="F71" s="100">
        <v>196531.94443199999</v>
      </c>
      <c r="G71" s="100">
        <v>153891.877782</v>
      </c>
      <c r="H71" s="100">
        <v>156044.897489</v>
      </c>
    </row>
    <row r="72" spans="1:11" s="34" customFormat="1">
      <c r="B72" s="387">
        <v>29</v>
      </c>
      <c r="C72" s="190" t="s">
        <v>1562</v>
      </c>
      <c r="D72" s="100">
        <v>253442.52359200001</v>
      </c>
      <c r="E72" s="100">
        <v>195368.80304699999</v>
      </c>
      <c r="F72" s="100">
        <v>201892.715471</v>
      </c>
      <c r="G72" s="100">
        <v>170606.24559000001</v>
      </c>
      <c r="H72" s="100">
        <v>157200.81932000001</v>
      </c>
    </row>
    <row r="73" spans="1:11" s="34" customFormat="1" ht="22.5" customHeight="1">
      <c r="B73" s="158">
        <v>30</v>
      </c>
      <c r="C73" s="271" t="s">
        <v>1563</v>
      </c>
      <c r="D73" s="100">
        <v>3504073.0051571201</v>
      </c>
      <c r="E73" s="100">
        <v>3711409.0734385601</v>
      </c>
      <c r="F73" s="100">
        <v>3256439.0284222402</v>
      </c>
      <c r="G73" s="100">
        <v>3415310.7527728099</v>
      </c>
      <c r="H73" s="100">
        <v>3375651.1044519502</v>
      </c>
    </row>
    <row r="74" spans="1:11" s="34" customFormat="1" ht="22.5" customHeight="1">
      <c r="B74" s="158" t="s">
        <v>1564</v>
      </c>
      <c r="C74" s="267" t="s">
        <v>1565</v>
      </c>
      <c r="D74" s="100">
        <v>3504073.0051571201</v>
      </c>
      <c r="E74" s="100">
        <v>3711409.0734385601</v>
      </c>
      <c r="F74" s="100">
        <v>3256439.0284222402</v>
      </c>
      <c r="G74" s="100">
        <v>3415310.7527728099</v>
      </c>
      <c r="H74" s="100">
        <v>3375651.1044519502</v>
      </c>
    </row>
    <row r="75" spans="1:11" s="34" customFormat="1" ht="22.5" customHeight="1">
      <c r="B75" s="158">
        <v>31</v>
      </c>
      <c r="C75" s="267" t="s">
        <v>1566</v>
      </c>
      <c r="D75" s="1806">
        <f>(D61/D73)*100</f>
        <v>6.474802298185188</v>
      </c>
      <c r="E75" s="327">
        <v>6.1923913865434104</v>
      </c>
      <c r="F75" s="327">
        <v>6.7629025502038198</v>
      </c>
      <c r="G75" s="327">
        <v>6.37321782971821</v>
      </c>
      <c r="H75" s="617">
        <v>6.3315717951455825</v>
      </c>
    </row>
    <row r="76" spans="1:11" s="34" customFormat="1" ht="22.5" customHeight="1">
      <c r="B76" s="1598" t="s">
        <v>1567</v>
      </c>
      <c r="C76" s="1686" t="s">
        <v>1568</v>
      </c>
      <c r="D76" s="1688">
        <v>6.474802298185188</v>
      </c>
      <c r="E76" s="1688">
        <v>6.1923913865434104</v>
      </c>
      <c r="F76" s="1688">
        <v>6.7629025502038198</v>
      </c>
      <c r="G76" s="1688">
        <v>6.37321782971821</v>
      </c>
      <c r="H76" s="1688">
        <v>6.3315717951455825</v>
      </c>
    </row>
    <row r="78" spans="1:11">
      <c r="D78" s="18"/>
    </row>
    <row r="82" spans="5:5">
      <c r="E82" s="1563"/>
    </row>
  </sheetData>
  <mergeCells count="13">
    <mergeCell ref="B70:H70"/>
    <mergeCell ref="B48:H48"/>
    <mergeCell ref="B60:H60"/>
    <mergeCell ref="B63:H63"/>
    <mergeCell ref="B23:H23"/>
    <mergeCell ref="B35:H35"/>
    <mergeCell ref="B43:H43"/>
    <mergeCell ref="B3:J3"/>
    <mergeCell ref="B7:H7"/>
    <mergeCell ref="B11:E11"/>
    <mergeCell ref="B15:H15"/>
    <mergeCell ref="B14:C14"/>
    <mergeCell ref="B9:H9"/>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80.140625" style="12" customWidth="1"/>
    <col min="4" max="5" width="17.285156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75" customHeight="1">
      <c r="A3" s="11"/>
      <c r="B3" s="2108" t="s">
        <v>309</v>
      </c>
      <c r="C3" s="2275"/>
      <c r="D3" s="266"/>
      <c r="E3" s="266"/>
      <c r="F3" s="266"/>
      <c r="G3" s="266"/>
      <c r="H3" s="266"/>
      <c r="I3" s="266"/>
    </row>
    <row r="4" spans="1:12" s="19" customFormat="1" ht="5.25" customHeight="1">
      <c r="A4" s="12"/>
      <c r="B4" s="12"/>
      <c r="C4" s="12"/>
      <c r="D4" s="17"/>
      <c r="E4" s="17"/>
      <c r="F4" s="17"/>
      <c r="G4" s="20"/>
      <c r="H4" s="20"/>
      <c r="I4" s="20"/>
      <c r="K4" s="12"/>
      <c r="L4" s="12"/>
    </row>
    <row r="5" spans="1:12" s="29" customFormat="1" ht="15.75" customHeight="1">
      <c r="A5" s="13"/>
      <c r="B5" s="1143" t="s">
        <v>1569</v>
      </c>
    </row>
    <row r="6" spans="1:12" ht="11.25" customHeight="1">
      <c r="B6" s="222"/>
      <c r="C6" s="41"/>
      <c r="D6" s="41"/>
      <c r="E6" s="41"/>
      <c r="F6" s="41"/>
      <c r="G6" s="41"/>
      <c r="H6" s="41"/>
      <c r="I6" s="41"/>
    </row>
    <row r="7" spans="1:12" ht="11.25" customHeight="1">
      <c r="B7" s="2230" t="s">
        <v>1570</v>
      </c>
      <c r="C7" s="2149"/>
      <c r="D7" s="2149"/>
      <c r="E7" s="2149"/>
      <c r="F7" s="189"/>
      <c r="G7" s="41"/>
      <c r="H7" s="41"/>
      <c r="I7" s="41"/>
    </row>
    <row r="8" spans="1:12" ht="11.25" customHeight="1">
      <c r="B8" s="267"/>
      <c r="C8" s="189"/>
      <c r="D8" s="189"/>
      <c r="E8" s="189"/>
      <c r="F8" s="189"/>
      <c r="G8" s="41"/>
      <c r="H8" s="41"/>
      <c r="I8" s="41"/>
    </row>
    <row r="9" spans="1:12" ht="11.25" customHeight="1">
      <c r="A9" s="16"/>
      <c r="B9" s="2276" t="s">
        <v>315</v>
      </c>
      <c r="C9" s="2277"/>
      <c r="D9" s="1689" t="s">
        <v>2714</v>
      </c>
      <c r="E9" s="1689" t="s">
        <v>662</v>
      </c>
      <c r="F9" s="113"/>
      <c r="H9" s="222"/>
    </row>
    <row r="10" spans="1:12" ht="15" customHeight="1">
      <c r="A10" s="12"/>
      <c r="B10" s="952" t="s">
        <v>1571</v>
      </c>
      <c r="C10" s="41"/>
      <c r="D10" s="114"/>
      <c r="E10" s="114"/>
      <c r="F10" s="114"/>
    </row>
    <row r="11" spans="1:12" ht="11.25" customHeight="1">
      <c r="A11" s="12"/>
      <c r="B11" s="158" t="s">
        <v>1307</v>
      </c>
      <c r="C11" s="953" t="s">
        <v>1572</v>
      </c>
      <c r="D11" s="100">
        <v>2897347.3913741498</v>
      </c>
      <c r="E11" s="100">
        <v>2704372.4667543499</v>
      </c>
      <c r="F11" s="100"/>
      <c r="G11" s="1115"/>
    </row>
    <row r="12" spans="1:12" ht="11.25" customHeight="1">
      <c r="A12" s="12"/>
      <c r="B12" s="158" t="s">
        <v>1309</v>
      </c>
      <c r="C12" s="913" t="s">
        <v>1573</v>
      </c>
      <c r="D12" s="188">
        <v>43637.981275999999</v>
      </c>
      <c r="E12" s="188">
        <v>40486.520333</v>
      </c>
      <c r="F12" s="100"/>
      <c r="G12" s="1116"/>
    </row>
    <row r="13" spans="1:12" ht="11.25" customHeight="1">
      <c r="A13" s="12"/>
      <c r="B13" s="158" t="s">
        <v>1574</v>
      </c>
      <c r="C13" s="112" t="s">
        <v>1575</v>
      </c>
      <c r="D13" s="100">
        <v>2853709.4100981499</v>
      </c>
      <c r="E13" s="100">
        <v>2663885.9464213499</v>
      </c>
      <c r="F13" s="100"/>
      <c r="G13" s="232"/>
    </row>
    <row r="14" spans="1:12" ht="11.25" customHeight="1">
      <c r="A14" s="12"/>
      <c r="B14" s="158" t="s">
        <v>1576</v>
      </c>
      <c r="C14" s="912" t="s">
        <v>683</v>
      </c>
      <c r="D14" s="188">
        <v>59882.570659862198</v>
      </c>
      <c r="E14" s="188">
        <v>54009.626053567699</v>
      </c>
      <c r="F14" s="100"/>
      <c r="G14" s="1116"/>
      <c r="H14" s="29"/>
    </row>
    <row r="15" spans="1:12" ht="11.25" customHeight="1">
      <c r="A15" s="12"/>
      <c r="B15" s="158" t="s">
        <v>1577</v>
      </c>
      <c r="C15" s="598" t="s">
        <v>1578</v>
      </c>
      <c r="D15" s="188">
        <v>772333.77749850496</v>
      </c>
      <c r="E15" s="188">
        <v>621080.764198752</v>
      </c>
      <c r="F15" s="100"/>
      <c r="G15" s="1116"/>
    </row>
    <row r="16" spans="1:12" ht="11.25" customHeight="1">
      <c r="A16" s="12"/>
      <c r="B16" s="158" t="s">
        <v>1579</v>
      </c>
      <c r="C16" s="598" t="s">
        <v>1580</v>
      </c>
      <c r="D16" s="188">
        <v>1865.1889434192501</v>
      </c>
      <c r="E16" s="188">
        <v>5358.8746515612702</v>
      </c>
      <c r="F16" s="100"/>
      <c r="G16" s="1116"/>
    </row>
    <row r="17" spans="1:12" ht="11.25" customHeight="1">
      <c r="A17" s="12"/>
      <c r="B17" s="158" t="s">
        <v>1581</v>
      </c>
      <c r="C17" s="912" t="s">
        <v>677</v>
      </c>
      <c r="D17" s="188">
        <v>19040.327615681701</v>
      </c>
      <c r="E17" s="188">
        <v>10220.562792042399</v>
      </c>
      <c r="F17" s="100"/>
      <c r="G17" s="1116"/>
    </row>
    <row r="18" spans="1:12" ht="11.25" customHeight="1">
      <c r="A18" s="12"/>
      <c r="B18" s="158" t="s">
        <v>1582</v>
      </c>
      <c r="C18" s="912" t="s">
        <v>1583</v>
      </c>
      <c r="D18" s="188">
        <v>921826.42764599295</v>
      </c>
      <c r="E18" s="188">
        <v>936684.07324815297</v>
      </c>
      <c r="F18" s="100"/>
      <c r="G18" s="1116"/>
    </row>
    <row r="19" spans="1:12" ht="11.25" customHeight="1">
      <c r="A19" s="12"/>
      <c r="B19" s="158" t="s">
        <v>1584</v>
      </c>
      <c r="C19" s="912" t="s">
        <v>668</v>
      </c>
      <c r="D19" s="188">
        <v>95224.678854297395</v>
      </c>
      <c r="E19" s="188">
        <v>93422.325468379204</v>
      </c>
      <c r="F19" s="100"/>
      <c r="G19" s="1116"/>
    </row>
    <row r="20" spans="1:12" ht="11.25" customHeight="1">
      <c r="A20" s="12"/>
      <c r="B20" s="158" t="s">
        <v>1585</v>
      </c>
      <c r="C20" s="912" t="s">
        <v>678</v>
      </c>
      <c r="D20" s="188">
        <v>915699.23336334398</v>
      </c>
      <c r="E20" s="188">
        <v>888243.982295405</v>
      </c>
      <c r="F20" s="100"/>
      <c r="G20" s="1116"/>
    </row>
    <row r="21" spans="1:12" ht="11.25" customHeight="1">
      <c r="A21" s="12"/>
      <c r="B21" s="158" t="s">
        <v>1586</v>
      </c>
      <c r="C21" s="912" t="s">
        <v>681</v>
      </c>
      <c r="D21" s="188">
        <v>4040.3178133647698</v>
      </c>
      <c r="E21" s="188">
        <v>3617.74474421581</v>
      </c>
      <c r="F21" s="100"/>
      <c r="G21" s="1116"/>
    </row>
    <row r="22" spans="1:12" ht="11.25" customHeight="1">
      <c r="A22" s="12"/>
      <c r="B22" s="1598" t="s">
        <v>1587</v>
      </c>
      <c r="C22" s="1690" t="s">
        <v>1588</v>
      </c>
      <c r="D22" s="1691">
        <v>63796.887703680201</v>
      </c>
      <c r="E22" s="1691">
        <v>51247.992969269901</v>
      </c>
      <c r="F22" s="100"/>
      <c r="G22" s="1116"/>
    </row>
    <row r="23" spans="1:12" ht="11.25" customHeight="1">
      <c r="A23" s="12"/>
    </row>
    <row r="24" spans="1:12" ht="11.25" customHeight="1">
      <c r="A24" s="12"/>
      <c r="D24" s="18"/>
      <c r="E24" s="18"/>
    </row>
    <row r="25" spans="1:12">
      <c r="A25" s="12"/>
      <c r="D25" s="17"/>
      <c r="E25" s="18"/>
    </row>
    <row r="26" spans="1:12">
      <c r="A26" s="12"/>
      <c r="D26" s="18"/>
      <c r="E26" s="18"/>
    </row>
    <row r="27" spans="1:12">
      <c r="A27" s="12"/>
      <c r="E27" s="18"/>
    </row>
    <row r="28" spans="1:12">
      <c r="A28" s="12"/>
      <c r="E28" s="18"/>
    </row>
    <row r="29" spans="1:12">
      <c r="A29" s="12"/>
      <c r="E29" s="18"/>
    </row>
    <row r="30" spans="1:12" s="41" customFormat="1">
      <c r="A30" s="12"/>
      <c r="C30" s="12"/>
      <c r="D30" s="12"/>
      <c r="E30" s="18"/>
      <c r="F30" s="12"/>
      <c r="G30" s="12"/>
      <c r="H30" s="12"/>
      <c r="I30" s="12"/>
      <c r="J30" s="12"/>
      <c r="K30" s="12"/>
      <c r="L30" s="12"/>
    </row>
    <row r="31" spans="1:12" s="41" customFormat="1">
      <c r="A31" s="12"/>
      <c r="C31" s="12"/>
      <c r="D31" s="12"/>
      <c r="E31" s="18"/>
      <c r="F31" s="12"/>
      <c r="G31" s="12"/>
      <c r="H31" s="12"/>
      <c r="I31" s="12"/>
      <c r="J31" s="12"/>
      <c r="K31" s="12"/>
      <c r="L31" s="12"/>
    </row>
    <row r="32" spans="1:12" s="41" customFormat="1">
      <c r="A32" s="12"/>
      <c r="C32" s="12"/>
      <c r="D32" s="12"/>
      <c r="E32" s="18"/>
      <c r="F32" s="12"/>
      <c r="G32" s="12"/>
      <c r="H32" s="12"/>
      <c r="I32" s="12"/>
      <c r="J32" s="12"/>
      <c r="K32" s="12"/>
      <c r="L32" s="12"/>
    </row>
    <row r="33" spans="1:12" s="41" customFormat="1">
      <c r="A33" s="12"/>
      <c r="C33" s="12"/>
      <c r="D33" s="12"/>
      <c r="E33" s="18"/>
      <c r="F33" s="12"/>
      <c r="G33" s="12"/>
      <c r="H33" s="12"/>
      <c r="I33" s="12"/>
      <c r="J33" s="12"/>
      <c r="K33" s="12"/>
      <c r="L33" s="12"/>
    </row>
    <row r="34" spans="1:12" s="41" customFormat="1">
      <c r="A34" s="12"/>
      <c r="C34" s="12"/>
      <c r="D34" s="12"/>
      <c r="E34" s="18"/>
      <c r="F34" s="12"/>
      <c r="G34" s="12"/>
      <c r="H34" s="12"/>
      <c r="I34" s="12"/>
      <c r="J34" s="12"/>
      <c r="K34" s="12"/>
      <c r="L34" s="12"/>
    </row>
    <row r="35" spans="1:12" s="41" customFormat="1">
      <c r="A35" s="12"/>
      <c r="C35" s="12"/>
      <c r="D35" s="12"/>
      <c r="E35" s="18"/>
      <c r="F35" s="12"/>
      <c r="G35" s="12"/>
      <c r="H35" s="12"/>
      <c r="I35" s="12"/>
      <c r="J35" s="12"/>
      <c r="K35" s="12"/>
      <c r="L35" s="12"/>
    </row>
    <row r="36" spans="1:12" s="41" customFormat="1">
      <c r="A36" s="12"/>
      <c r="C36" s="12"/>
      <c r="D36" s="12"/>
      <c r="E36" s="18"/>
      <c r="F36" s="12"/>
      <c r="G36" s="12"/>
      <c r="H36" s="12"/>
      <c r="I36" s="12"/>
      <c r="J36" s="12"/>
      <c r="K36" s="12"/>
      <c r="L36" s="12"/>
    </row>
    <row r="37" spans="1:12" s="41" customFormat="1">
      <c r="A37" s="12"/>
      <c r="C37" s="12"/>
      <c r="D37" s="12"/>
      <c r="E37" s="18"/>
      <c r="F37" s="12"/>
      <c r="G37" s="12"/>
      <c r="H37" s="12"/>
      <c r="I37" s="12"/>
      <c r="J37" s="12"/>
      <c r="K37" s="12"/>
      <c r="L37" s="12"/>
    </row>
    <row r="38" spans="1:12" s="41" customFormat="1">
      <c r="A38" s="12"/>
      <c r="C38" s="12"/>
      <c r="D38" s="12"/>
      <c r="E38" s="18"/>
      <c r="F38" s="12"/>
      <c r="G38" s="12"/>
      <c r="H38" s="12"/>
      <c r="I38" s="12"/>
      <c r="J38" s="12"/>
      <c r="K38" s="12"/>
      <c r="L38" s="12"/>
    </row>
    <row r="39" spans="1:12" s="41" customFormat="1">
      <c r="A39" s="12"/>
      <c r="C39" s="12"/>
      <c r="D39" s="12"/>
      <c r="E39" s="18"/>
      <c r="F39" s="12"/>
      <c r="G39" s="12"/>
      <c r="H39" s="12"/>
      <c r="I39" s="12"/>
      <c r="J39" s="12"/>
      <c r="K39" s="12"/>
      <c r="L39" s="12"/>
    </row>
    <row r="40" spans="1:12" s="41" customFormat="1">
      <c r="A40" s="12"/>
      <c r="C40" s="12"/>
      <c r="D40" s="12"/>
      <c r="E40" s="18"/>
      <c r="F40" s="12"/>
      <c r="G40" s="12"/>
      <c r="H40" s="12"/>
      <c r="I40" s="12"/>
      <c r="J40" s="12"/>
      <c r="K40" s="12"/>
      <c r="L40" s="12"/>
    </row>
    <row r="41" spans="1:12" s="41" customFormat="1">
      <c r="A41" s="12"/>
      <c r="C41" s="12"/>
      <c r="D41" s="12"/>
      <c r="E41" s="18"/>
      <c r="F41" s="12"/>
      <c r="G41" s="12"/>
      <c r="H41" s="12"/>
      <c r="I41" s="12"/>
      <c r="J41" s="12"/>
      <c r="K41" s="12"/>
      <c r="L41" s="12"/>
    </row>
    <row r="42" spans="1:12" s="41" customFormat="1">
      <c r="A42" s="12"/>
      <c r="C42" s="12"/>
      <c r="D42" s="12"/>
      <c r="E42" s="18"/>
      <c r="F42" s="12"/>
      <c r="G42" s="12"/>
      <c r="H42" s="12"/>
      <c r="I42" s="12"/>
      <c r="J42" s="12"/>
      <c r="K42" s="12"/>
      <c r="L42" s="12"/>
    </row>
    <row r="43" spans="1:12" s="41" customFormat="1">
      <c r="A43" s="12"/>
      <c r="C43" s="12"/>
      <c r="D43" s="12"/>
      <c r="E43" s="12"/>
      <c r="F43" s="12"/>
      <c r="G43" s="12"/>
      <c r="H43" s="12"/>
      <c r="I43" s="12"/>
      <c r="J43" s="12"/>
      <c r="K43" s="12"/>
      <c r="L43" s="12"/>
    </row>
    <row r="44" spans="1:12" s="41" customFormat="1">
      <c r="A44" s="12"/>
      <c r="C44" s="12"/>
      <c r="D44" s="12"/>
      <c r="E44" s="12"/>
      <c r="F44" s="12"/>
      <c r="G44" s="12"/>
      <c r="H44" s="12"/>
      <c r="I44" s="12"/>
      <c r="J44" s="12"/>
      <c r="K44" s="12"/>
      <c r="L44" s="12"/>
    </row>
    <row r="45" spans="1:12" s="41" customFormat="1">
      <c r="A45" s="12"/>
      <c r="C45" s="12"/>
      <c r="D45" s="12"/>
      <c r="E45" s="12"/>
      <c r="F45" s="12"/>
      <c r="G45" s="12"/>
      <c r="H45" s="12"/>
      <c r="I45" s="12"/>
      <c r="J45" s="12"/>
      <c r="K45" s="12"/>
      <c r="L45" s="12"/>
    </row>
    <row r="46" spans="1:12" s="41" customFormat="1">
      <c r="A46" s="12"/>
      <c r="C46" s="12"/>
      <c r="D46" s="12"/>
      <c r="E46" s="12"/>
      <c r="F46" s="12"/>
      <c r="G46" s="12"/>
      <c r="H46" s="12"/>
      <c r="I46" s="12"/>
      <c r="J46" s="12"/>
      <c r="K46" s="12"/>
      <c r="L46" s="12"/>
    </row>
    <row r="47" spans="1:12" s="41" customFormat="1">
      <c r="A47" s="12"/>
      <c r="C47" s="12"/>
      <c r="D47" s="12"/>
      <c r="E47" s="12"/>
      <c r="F47" s="12"/>
      <c r="G47" s="12"/>
      <c r="H47" s="12"/>
      <c r="I47" s="12"/>
      <c r="J47" s="12"/>
      <c r="K47" s="12"/>
      <c r="L47" s="12"/>
    </row>
    <row r="54" spans="1:12" s="41" customFormat="1">
      <c r="A54" s="21"/>
      <c r="C54" s="12"/>
      <c r="D54" s="12"/>
      <c r="E54" s="12"/>
      <c r="F54" s="12"/>
      <c r="G54" s="12"/>
      <c r="H54" s="12"/>
      <c r="I54" s="12"/>
      <c r="J54" s="12"/>
      <c r="K54" s="12"/>
      <c r="L54" s="12"/>
    </row>
    <row r="55" spans="1:12" s="41" customFormat="1">
      <c r="A55" s="21"/>
      <c r="C55" s="12"/>
      <c r="D55" s="12"/>
      <c r="E55" s="12"/>
      <c r="F55" s="12"/>
      <c r="G55" s="12"/>
      <c r="H55" s="12"/>
      <c r="I55" s="12"/>
      <c r="J55" s="12"/>
      <c r="K55" s="12"/>
      <c r="L55" s="12"/>
    </row>
    <row r="56" spans="1:12" s="41" customFormat="1">
      <c r="A56" s="22"/>
      <c r="C56" s="12"/>
      <c r="D56" s="12"/>
      <c r="E56" s="12"/>
      <c r="F56" s="12"/>
      <c r="G56" s="12"/>
      <c r="H56" s="12"/>
      <c r="I56" s="12"/>
      <c r="J56" s="12"/>
      <c r="K56" s="12"/>
      <c r="L56" s="12"/>
    </row>
    <row r="57" spans="1:12" s="41" customFormat="1">
      <c r="A57" s="12"/>
      <c r="C57" s="12"/>
      <c r="D57" s="12"/>
      <c r="E57" s="12"/>
      <c r="F57" s="12"/>
      <c r="G57" s="12"/>
      <c r="H57" s="12"/>
      <c r="I57" s="12"/>
      <c r="J57" s="12"/>
      <c r="K57" s="12"/>
      <c r="L57" s="12"/>
    </row>
    <row r="58" spans="1:12" s="41" customFormat="1">
      <c r="A58" s="12"/>
      <c r="C58" s="12"/>
      <c r="D58" s="12"/>
      <c r="E58" s="12"/>
      <c r="F58" s="12"/>
      <c r="G58" s="12"/>
      <c r="H58" s="12"/>
      <c r="I58" s="12"/>
      <c r="J58" s="12"/>
      <c r="K58" s="12"/>
      <c r="L58" s="12"/>
    </row>
    <row r="59" spans="1:12" s="41" customFormat="1">
      <c r="A59" s="12"/>
      <c r="C59" s="12"/>
      <c r="D59" s="12"/>
      <c r="E59" s="12"/>
      <c r="F59" s="12"/>
      <c r="G59" s="12"/>
      <c r="H59" s="12"/>
      <c r="I59" s="12"/>
      <c r="J59" s="12"/>
      <c r="K59" s="12"/>
      <c r="L59" s="12"/>
    </row>
    <row r="60" spans="1:12" s="41" customFormat="1">
      <c r="A60" s="12"/>
      <c r="C60" s="12"/>
      <c r="D60" s="12"/>
      <c r="E60" s="12"/>
      <c r="F60" s="12"/>
      <c r="G60" s="12"/>
      <c r="H60" s="12"/>
      <c r="I60" s="12"/>
      <c r="J60" s="12"/>
      <c r="K60" s="12"/>
      <c r="L60" s="12"/>
    </row>
    <row r="61" spans="1:12" s="41" customFormat="1">
      <c r="A61" s="12"/>
      <c r="C61" s="12"/>
      <c r="D61" s="12"/>
      <c r="E61" s="12"/>
      <c r="F61" s="12"/>
      <c r="G61" s="12"/>
      <c r="H61" s="12"/>
      <c r="I61" s="12"/>
      <c r="J61" s="12"/>
      <c r="K61" s="12"/>
      <c r="L61" s="12"/>
    </row>
    <row r="62" spans="1:12" s="41" customFormat="1">
      <c r="A62" s="12"/>
      <c r="C62" s="12"/>
      <c r="D62" s="12"/>
      <c r="E62" s="12"/>
      <c r="F62" s="12"/>
      <c r="G62" s="12"/>
      <c r="H62" s="12"/>
      <c r="I62" s="12"/>
      <c r="J62" s="12"/>
      <c r="K62" s="12"/>
      <c r="L62" s="12"/>
    </row>
    <row r="63" spans="1:12" s="41" customFormat="1">
      <c r="A63" s="12"/>
      <c r="C63" s="12"/>
      <c r="D63" s="12"/>
      <c r="E63" s="12"/>
      <c r="F63" s="12"/>
      <c r="G63" s="12"/>
      <c r="H63" s="12"/>
      <c r="I63" s="12"/>
      <c r="J63" s="12"/>
      <c r="K63" s="12"/>
      <c r="L63" s="12"/>
    </row>
    <row r="64" spans="1:12" s="41" customFormat="1">
      <c r="A64" s="12"/>
      <c r="C64" s="12"/>
      <c r="D64" s="12"/>
      <c r="E64" s="12"/>
      <c r="F64" s="12"/>
      <c r="G64" s="12"/>
      <c r="H64" s="12"/>
      <c r="I64" s="12"/>
      <c r="J64" s="12"/>
      <c r="K64" s="12"/>
      <c r="L64" s="12"/>
    </row>
    <row r="65" spans="1:12" s="41" customFormat="1">
      <c r="A65" s="24"/>
      <c r="C65" s="12"/>
      <c r="D65" s="12"/>
      <c r="E65" s="12"/>
      <c r="F65" s="12"/>
      <c r="G65" s="12"/>
      <c r="H65" s="12"/>
      <c r="I65" s="12"/>
      <c r="J65" s="12"/>
      <c r="K65" s="12"/>
      <c r="L65" s="12"/>
    </row>
    <row r="66" spans="1:12" s="41" customFormat="1">
      <c r="A66" s="24"/>
      <c r="C66" s="12"/>
      <c r="D66" s="12"/>
      <c r="E66" s="12"/>
      <c r="F66" s="12"/>
      <c r="G66" s="12"/>
      <c r="H66" s="12"/>
      <c r="I66" s="12"/>
      <c r="J66" s="12"/>
      <c r="K66" s="12"/>
      <c r="L66" s="12"/>
    </row>
    <row r="67" spans="1:12" s="41" customFormat="1">
      <c r="A67" s="24"/>
      <c r="C67" s="12"/>
      <c r="D67" s="12"/>
      <c r="E67" s="12"/>
      <c r="F67" s="12"/>
      <c r="G67" s="12"/>
      <c r="H67" s="12"/>
      <c r="I67" s="12"/>
      <c r="J67" s="12"/>
      <c r="K67" s="12"/>
      <c r="L67" s="12"/>
    </row>
    <row r="68" spans="1:12" s="41" customFormat="1">
      <c r="A68" s="24"/>
      <c r="C68" s="12"/>
      <c r="D68" s="12"/>
      <c r="E68" s="12"/>
      <c r="F68" s="12"/>
      <c r="G68" s="12"/>
      <c r="H68" s="12"/>
      <c r="I68" s="12"/>
      <c r="J68" s="12"/>
      <c r="K68" s="12"/>
      <c r="L68" s="12"/>
    </row>
    <row r="69" spans="1:12" s="41" customFormat="1">
      <c r="A69" s="24"/>
      <c r="C69" s="12"/>
      <c r="D69" s="12"/>
      <c r="E69" s="12"/>
      <c r="F69" s="12"/>
      <c r="G69" s="12"/>
      <c r="H69" s="12"/>
      <c r="I69" s="12"/>
      <c r="J69" s="12"/>
      <c r="K69" s="12"/>
      <c r="L69" s="12"/>
    </row>
    <row r="70" spans="1:12" s="41" customFormat="1">
      <c r="A70" s="24"/>
      <c r="C70" s="12"/>
      <c r="D70" s="12"/>
      <c r="E70" s="12"/>
      <c r="F70" s="12"/>
      <c r="G70" s="12"/>
      <c r="H70" s="12"/>
      <c r="I70" s="12"/>
      <c r="J70" s="12"/>
      <c r="K70" s="12"/>
      <c r="L70" s="12"/>
    </row>
    <row r="71" spans="1:12" s="41" customFormat="1">
      <c r="A71" s="24"/>
      <c r="C71" s="12"/>
      <c r="D71" s="12"/>
      <c r="E71" s="12"/>
      <c r="F71" s="12"/>
      <c r="G71" s="12"/>
      <c r="H71" s="12"/>
      <c r="I71" s="12"/>
      <c r="J71" s="12"/>
      <c r="K71" s="12"/>
      <c r="L71" s="12"/>
    </row>
    <row r="72" spans="1:12" s="41" customFormat="1">
      <c r="A72" s="24"/>
      <c r="C72" s="12"/>
      <c r="D72" s="12"/>
      <c r="E72" s="12"/>
      <c r="F72" s="12"/>
      <c r="G72" s="12"/>
      <c r="H72" s="12"/>
      <c r="I72" s="12"/>
      <c r="J72" s="12"/>
      <c r="K72" s="12"/>
      <c r="L72" s="12"/>
    </row>
    <row r="73" spans="1:12" s="41" customFormat="1">
      <c r="A73" s="19"/>
      <c r="C73" s="12"/>
      <c r="D73" s="12"/>
      <c r="E73" s="12"/>
      <c r="F73" s="12"/>
      <c r="G73" s="12"/>
      <c r="H73" s="12"/>
      <c r="I73" s="12"/>
      <c r="J73" s="12"/>
      <c r="K73" s="12"/>
      <c r="L73" s="12"/>
    </row>
    <row r="74" spans="1:12" s="41" customFormat="1">
      <c r="A74" s="19"/>
      <c r="C74" s="12"/>
      <c r="D74" s="12"/>
      <c r="E74" s="12"/>
      <c r="F74" s="12"/>
      <c r="G74" s="12"/>
      <c r="H74" s="12"/>
      <c r="I74" s="12"/>
      <c r="J74" s="12"/>
      <c r="K74" s="12"/>
      <c r="L74" s="12"/>
    </row>
    <row r="75" spans="1:12" s="41" customFormat="1">
      <c r="A75" s="19"/>
      <c r="C75" s="12"/>
      <c r="D75" s="12"/>
      <c r="E75" s="12"/>
      <c r="F75" s="12"/>
      <c r="G75" s="12"/>
      <c r="H75" s="12"/>
      <c r="I75" s="12"/>
      <c r="J75" s="12"/>
      <c r="K75" s="12"/>
      <c r="L75" s="12"/>
    </row>
  </sheetData>
  <mergeCells count="3">
    <mergeCell ref="B7:E7"/>
    <mergeCell ref="B3:C3"/>
    <mergeCell ref="B9:C9"/>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94.140625" style="29" customWidth="1"/>
    <col min="4" max="7" width="15.7109375" style="29" customWidth="1"/>
    <col min="8" max="8" width="1.42578125" style="3" customWidth="1"/>
    <col min="9" max="12" width="15.7109375" style="29" customWidth="1"/>
    <col min="13" max="13" width="13" style="29" bestFit="1" customWidth="1"/>
    <col min="14" max="16384" width="11.42578125" style="29"/>
  </cols>
  <sheetData>
    <row r="1" spans="1:17" s="10" customFormat="1" ht="11.25" customHeight="1">
      <c r="A1" s="7"/>
      <c r="B1" s="7"/>
      <c r="C1" s="7"/>
      <c r="D1" s="8"/>
      <c r="E1" s="8"/>
      <c r="F1" s="8"/>
      <c r="G1" s="8"/>
      <c r="H1" s="386"/>
      <c r="I1" s="8"/>
      <c r="J1" s="8"/>
      <c r="K1" s="8"/>
      <c r="L1" s="8"/>
    </row>
    <row r="2" spans="1:17" s="10" customFormat="1" ht="5.25" customHeight="1">
      <c r="A2" s="7"/>
      <c r="B2" s="7"/>
      <c r="C2" s="7"/>
      <c r="D2" s="8"/>
      <c r="E2" s="8"/>
      <c r="F2" s="8"/>
      <c r="G2" s="8"/>
      <c r="H2" s="386"/>
      <c r="I2" s="8"/>
      <c r="J2" s="8"/>
      <c r="K2" s="8"/>
      <c r="L2" s="8"/>
    </row>
    <row r="3" spans="1:17" s="12" customFormat="1" ht="12.75" customHeight="1">
      <c r="A3" s="11"/>
      <c r="B3" s="2108" t="s">
        <v>309</v>
      </c>
      <c r="C3" s="2108"/>
      <c r="D3" s="2108"/>
      <c r="E3" s="2108"/>
      <c r="F3" s="2108"/>
      <c r="G3" s="2108"/>
      <c r="H3" s="2108"/>
      <c r="I3" s="2108"/>
      <c r="J3" s="2108"/>
      <c r="K3" s="2108"/>
      <c r="L3" s="2108"/>
    </row>
    <row r="4" spans="1:17" s="10" customFormat="1" ht="5.25" customHeight="1">
      <c r="A4" s="7"/>
      <c r="B4" s="7"/>
      <c r="C4" s="7"/>
      <c r="D4" s="8"/>
      <c r="E4" s="8"/>
      <c r="F4" s="8"/>
      <c r="G4" s="8"/>
      <c r="H4" s="386"/>
      <c r="I4" s="8"/>
      <c r="J4" s="8"/>
      <c r="K4" s="8"/>
      <c r="L4" s="8"/>
      <c r="M4" s="7"/>
      <c r="N4" s="7"/>
    </row>
    <row r="5" spans="1:17" s="6" customFormat="1" ht="15.75" customHeight="1">
      <c r="A5" s="13"/>
      <c r="B5" s="1139" t="s">
        <v>1589</v>
      </c>
      <c r="E5" s="3"/>
      <c r="H5"/>
    </row>
    <row r="6" spans="1:17" s="6" customFormat="1" ht="11.25" customHeight="1">
      <c r="A6" s="13"/>
      <c r="B6" s="14"/>
      <c r="H6"/>
    </row>
    <row r="7" spans="1:17" customFormat="1" ht="11.25" customHeight="1">
      <c r="A7" s="385"/>
      <c r="B7" s="2154" t="s">
        <v>2925</v>
      </c>
      <c r="C7" s="2154"/>
      <c r="D7" s="2154"/>
      <c r="E7" s="2154"/>
      <c r="F7" s="2154"/>
      <c r="G7" s="2154"/>
      <c r="H7" s="2226"/>
      <c r="I7" s="2226"/>
      <c r="J7" s="2226"/>
      <c r="K7" s="2226"/>
      <c r="L7" s="2226"/>
    </row>
    <row r="8" spans="1:17" customFormat="1" ht="11.25" customHeight="1">
      <c r="A8" s="385"/>
      <c r="B8" s="152"/>
      <c r="C8" s="152"/>
      <c r="D8" s="152"/>
      <c r="E8" s="152"/>
      <c r="F8" s="152"/>
      <c r="G8" s="152"/>
      <c r="H8" s="322"/>
      <c r="I8" s="322"/>
      <c r="J8" s="322"/>
      <c r="K8" s="322"/>
      <c r="L8" s="322"/>
    </row>
    <row r="9" spans="1:17" customFormat="1" ht="11.25" customHeight="1">
      <c r="A9" s="385"/>
      <c r="B9" s="152"/>
      <c r="C9" s="152"/>
      <c r="D9" s="152"/>
      <c r="E9" s="152"/>
      <c r="F9" s="152"/>
      <c r="G9" s="152"/>
      <c r="H9" s="322"/>
      <c r="I9" s="322"/>
      <c r="J9" s="322"/>
      <c r="K9" s="322"/>
      <c r="L9" s="322"/>
    </row>
    <row r="10" spans="1:17" s="415" customFormat="1" ht="11.25" customHeight="1">
      <c r="A10" s="312"/>
      <c r="D10" s="1250" t="s">
        <v>575</v>
      </c>
      <c r="E10" s="1250" t="s">
        <v>1590</v>
      </c>
      <c r="F10" s="1250" t="s">
        <v>1591</v>
      </c>
      <c r="G10" s="1250" t="s">
        <v>1157</v>
      </c>
      <c r="H10" s="1251"/>
      <c r="I10" s="1256" t="s">
        <v>1592</v>
      </c>
      <c r="J10" s="1256" t="s">
        <v>1593</v>
      </c>
      <c r="K10" s="1256" t="s">
        <v>1594</v>
      </c>
      <c r="L10" s="1256" t="s">
        <v>1595</v>
      </c>
      <c r="M10" s="1084"/>
      <c r="N10" s="1084"/>
      <c r="O10" s="369"/>
      <c r="P10" s="369"/>
      <c r="Q10" s="369"/>
    </row>
    <row r="11" spans="1:17" ht="11.25" customHeight="1">
      <c r="A11" s="16"/>
      <c r="B11" s="384"/>
      <c r="C11" s="384"/>
      <c r="D11" s="2223" t="s">
        <v>1596</v>
      </c>
      <c r="E11" s="2223"/>
      <c r="F11" s="2223"/>
      <c r="G11" s="2223"/>
      <c r="H11" s="76"/>
      <c r="I11" s="2223" t="s">
        <v>1597</v>
      </c>
      <c r="J11" s="2223"/>
      <c r="K11" s="2223"/>
      <c r="L11" s="2223"/>
      <c r="M11"/>
      <c r="N11"/>
      <c r="O11" s="3"/>
      <c r="P11" s="3"/>
      <c r="Q11" s="3"/>
    </row>
    <row r="12" spans="1:17" s="167" customFormat="1" ht="11.25" customHeight="1">
      <c r="A12" s="1"/>
      <c r="B12" s="2279" t="s">
        <v>315</v>
      </c>
      <c r="C12" s="2279"/>
      <c r="D12" s="1130" t="s">
        <v>2930</v>
      </c>
      <c r="E12" s="1129" t="s">
        <v>2714</v>
      </c>
      <c r="F12" s="2062" t="s">
        <v>1677</v>
      </c>
      <c r="G12" s="2063" t="s">
        <v>662</v>
      </c>
      <c r="H12" s="239"/>
      <c r="I12" s="1130" t="s">
        <v>2930</v>
      </c>
      <c r="J12" s="1129" t="s">
        <v>2714</v>
      </c>
      <c r="K12" s="2062" t="s">
        <v>1677</v>
      </c>
      <c r="L12" s="2063" t="s">
        <v>662</v>
      </c>
      <c r="M12" s="1084"/>
      <c r="N12" s="1084"/>
    </row>
    <row r="13" spans="1:17" s="3" customFormat="1" ht="11.25" customHeight="1">
      <c r="A13" s="2"/>
      <c r="B13" s="347"/>
      <c r="C13" s="261" t="s">
        <v>1598</v>
      </c>
      <c r="D13" s="888"/>
      <c r="E13" s="888">
        <v>12</v>
      </c>
      <c r="F13" s="888">
        <v>12</v>
      </c>
      <c r="G13" s="888">
        <v>12</v>
      </c>
      <c r="H13" s="889"/>
      <c r="I13" s="888"/>
      <c r="J13" s="888">
        <v>12</v>
      </c>
      <c r="K13" s="888">
        <v>12</v>
      </c>
      <c r="L13" s="888">
        <v>12</v>
      </c>
      <c r="M13"/>
      <c r="N13"/>
    </row>
    <row r="14" spans="1:17" s="3" customFormat="1" ht="15" customHeight="1">
      <c r="A14" s="2"/>
      <c r="B14" s="2278" t="s">
        <v>1599</v>
      </c>
      <c r="C14" s="2278"/>
      <c r="D14" s="282"/>
      <c r="E14" s="282"/>
      <c r="F14" s="282"/>
      <c r="G14" s="282"/>
      <c r="H14" s="282"/>
      <c r="I14" s="282"/>
      <c r="J14" s="282"/>
      <c r="K14" s="282"/>
      <c r="L14" s="282"/>
    </row>
    <row r="15" spans="1:17" s="3" customFormat="1">
      <c r="A15" s="2"/>
      <c r="B15" s="1692">
        <v>1</v>
      </c>
      <c r="C15" s="261" t="s">
        <v>1600</v>
      </c>
      <c r="D15" s="1693"/>
      <c r="E15" s="1693"/>
      <c r="F15" s="1693"/>
      <c r="G15" s="1693"/>
      <c r="H15" s="76"/>
      <c r="I15" s="1618">
        <v>1086311.86495389</v>
      </c>
      <c r="J15" s="1618">
        <v>1041629.7594249001</v>
      </c>
      <c r="K15" s="1618">
        <v>984599.59263166599</v>
      </c>
      <c r="L15" s="1618">
        <v>915351.49959999998</v>
      </c>
      <c r="M15" s="382"/>
    </row>
    <row r="16" spans="1:17" s="3" customFormat="1" ht="15" customHeight="1">
      <c r="A16" s="2"/>
      <c r="B16" s="2278" t="s">
        <v>1601</v>
      </c>
      <c r="C16" s="2278"/>
      <c r="D16" s="282"/>
      <c r="E16" s="282"/>
      <c r="F16" s="282"/>
      <c r="G16" s="282"/>
      <c r="H16" s="379"/>
      <c r="I16" s="282"/>
      <c r="J16" s="282"/>
      <c r="K16" s="282"/>
      <c r="L16" s="282"/>
    </row>
    <row r="17" spans="1:13" s="3" customFormat="1">
      <c r="A17" s="388"/>
      <c r="B17" s="351">
        <v>2</v>
      </c>
      <c r="C17" s="261" t="s">
        <v>1602</v>
      </c>
      <c r="D17" s="380">
        <v>550774.19565266802</v>
      </c>
      <c r="E17" s="380">
        <v>552026.05877996306</v>
      </c>
      <c r="F17" s="380">
        <v>555352.30308624904</v>
      </c>
      <c r="G17" s="380">
        <v>558386.24210000003</v>
      </c>
      <c r="H17" s="76"/>
      <c r="I17" s="380">
        <v>36776.708663777703</v>
      </c>
      <c r="J17" s="380">
        <v>36813.374862803597</v>
      </c>
      <c r="K17" s="380">
        <v>36787.481126781095</v>
      </c>
      <c r="L17" s="380">
        <v>36543.812839999999</v>
      </c>
    </row>
    <row r="18" spans="1:13">
      <c r="A18" s="32"/>
      <c r="B18" s="155">
        <v>3</v>
      </c>
      <c r="C18" s="358" t="s">
        <v>1603</v>
      </c>
      <c r="D18" s="58">
        <v>415881.72648129496</v>
      </c>
      <c r="E18" s="58">
        <v>419911.572026846</v>
      </c>
      <c r="F18" s="58">
        <v>424931.12749354303</v>
      </c>
      <c r="G18" s="58">
        <v>429781.24459999998</v>
      </c>
      <c r="H18" s="76"/>
      <c r="I18" s="58">
        <v>20794.0863250439</v>
      </c>
      <c r="J18" s="58">
        <v>20995.578601984002</v>
      </c>
      <c r="K18" s="58">
        <v>21246.556374935502</v>
      </c>
      <c r="L18" s="58">
        <v>21489.06223</v>
      </c>
    </row>
    <row r="19" spans="1:13">
      <c r="A19" s="32"/>
      <c r="B19" s="155">
        <v>4</v>
      </c>
      <c r="C19" s="358" t="s">
        <v>1604</v>
      </c>
      <c r="D19" s="58">
        <v>79393.79476596741</v>
      </c>
      <c r="E19" s="58">
        <v>78838.200637419097</v>
      </c>
      <c r="F19" s="58">
        <v>79445.155356957795</v>
      </c>
      <c r="G19" s="58">
        <v>81088.755780000007</v>
      </c>
      <c r="H19" s="380"/>
      <c r="I19" s="380">
        <v>10466.522165083001</v>
      </c>
      <c r="J19" s="380">
        <v>10456.9736777871</v>
      </c>
      <c r="K19" s="380">
        <v>10591.808048470601</v>
      </c>
      <c r="L19" s="380">
        <v>10842.5398</v>
      </c>
    </row>
    <row r="20" spans="1:13" s="3" customFormat="1">
      <c r="A20" s="388"/>
      <c r="B20" s="351">
        <v>5</v>
      </c>
      <c r="C20" s="261" t="s">
        <v>1605</v>
      </c>
      <c r="D20" s="380">
        <v>1202715.2794443702</v>
      </c>
      <c r="E20" s="380">
        <v>1146222.05427761</v>
      </c>
      <c r="F20" s="380">
        <v>1109340.5279578601</v>
      </c>
      <c r="G20" s="380">
        <v>1080777.2720000001</v>
      </c>
      <c r="H20" s="380"/>
      <c r="I20" s="58">
        <v>680029.44623877096</v>
      </c>
      <c r="J20" s="58">
        <v>636255.04503311799</v>
      </c>
      <c r="K20" s="58">
        <v>607668.83724403603</v>
      </c>
      <c r="L20" s="58">
        <v>581030.03729999997</v>
      </c>
    </row>
    <row r="21" spans="1:13" ht="11.25" customHeight="1">
      <c r="A21" s="32"/>
      <c r="B21" s="155">
        <v>6</v>
      </c>
      <c r="C21" s="358" t="s">
        <v>1606</v>
      </c>
      <c r="D21" s="58">
        <v>395554.891366417</v>
      </c>
      <c r="E21" s="58">
        <v>366278.08392368903</v>
      </c>
      <c r="F21" s="58">
        <v>335076.86604499101</v>
      </c>
      <c r="G21" s="58">
        <v>302527.02710000001</v>
      </c>
      <c r="H21" s="380"/>
      <c r="I21" s="58">
        <v>93652.716175718699</v>
      </c>
      <c r="J21" s="58">
        <v>86631.521271812104</v>
      </c>
      <c r="K21" s="58">
        <v>79200.652734445292</v>
      </c>
      <c r="L21" s="58">
        <v>71444.790940000006</v>
      </c>
    </row>
    <row r="22" spans="1:13">
      <c r="A22" s="32"/>
      <c r="B22" s="155">
        <v>7</v>
      </c>
      <c r="C22" s="358" t="s">
        <v>1607</v>
      </c>
      <c r="D22" s="58">
        <v>726929.75582267705</v>
      </c>
      <c r="E22" s="58">
        <v>701418.39148812997</v>
      </c>
      <c r="F22" s="58">
        <v>694685.93180136208</v>
      </c>
      <c r="G22" s="58">
        <v>690850.34450000001</v>
      </c>
      <c r="H22" s="380"/>
      <c r="I22" s="58">
        <v>506146.097807777</v>
      </c>
      <c r="J22" s="58">
        <v>471097.94489551004</v>
      </c>
      <c r="K22" s="58">
        <v>448890.45439808699</v>
      </c>
      <c r="L22" s="58">
        <v>422185.3456</v>
      </c>
    </row>
    <row r="23" spans="1:13">
      <c r="A23" s="32"/>
      <c r="B23" s="155">
        <v>8</v>
      </c>
      <c r="C23" s="358" t="s">
        <v>1608</v>
      </c>
      <c r="D23" s="58">
        <v>80230.63225527521</v>
      </c>
      <c r="E23" s="58">
        <v>78525.578865796095</v>
      </c>
      <c r="F23" s="58">
        <v>79577.730111504396</v>
      </c>
      <c r="G23" s="58">
        <v>87399.900819999995</v>
      </c>
      <c r="H23" s="380"/>
      <c r="I23" s="380">
        <v>80230.63225527521</v>
      </c>
      <c r="J23" s="380">
        <v>78525.578865796095</v>
      </c>
      <c r="K23" s="380">
        <v>79577.730111504396</v>
      </c>
      <c r="L23" s="380">
        <v>87399.900819999995</v>
      </c>
    </row>
    <row r="24" spans="1:13">
      <c r="A24" s="32"/>
      <c r="B24" s="155">
        <v>9</v>
      </c>
      <c r="C24" s="358" t="s">
        <v>1609</v>
      </c>
      <c r="D24" s="381"/>
      <c r="E24" s="381"/>
      <c r="F24" s="381"/>
      <c r="G24" s="381"/>
      <c r="H24" s="380"/>
      <c r="I24" s="380">
        <v>4278.3168156546699</v>
      </c>
      <c r="J24" s="380">
        <v>5140.6300912251099</v>
      </c>
      <c r="K24" s="380">
        <v>4793.0039169143893</v>
      </c>
      <c r="L24" s="380">
        <v>3687.1762840000001</v>
      </c>
    </row>
    <row r="25" spans="1:13">
      <c r="A25" s="32"/>
      <c r="B25" s="155">
        <v>10</v>
      </c>
      <c r="C25" s="358" t="s">
        <v>1610</v>
      </c>
      <c r="D25" s="58">
        <v>597345.292452886</v>
      </c>
      <c r="E25" s="58">
        <v>589145.77649579395</v>
      </c>
      <c r="F25" s="58">
        <v>585810.27135111403</v>
      </c>
      <c r="G25" s="58">
        <v>582065.11970000004</v>
      </c>
      <c r="H25" s="380"/>
      <c r="I25" s="58">
        <v>103828.048753561</v>
      </c>
      <c r="J25" s="58">
        <v>104273.85558811401</v>
      </c>
      <c r="K25" s="58">
        <v>106213.850128119</v>
      </c>
      <c r="L25" s="58">
        <v>108222.22</v>
      </c>
    </row>
    <row r="26" spans="1:13">
      <c r="A26" s="32"/>
      <c r="B26" s="155">
        <v>11</v>
      </c>
      <c r="C26" s="358" t="s">
        <v>1611</v>
      </c>
      <c r="D26" s="58">
        <v>39819.110741892306</v>
      </c>
      <c r="E26" s="58">
        <v>42788.301483412499</v>
      </c>
      <c r="F26" s="58">
        <v>44285.529273869906</v>
      </c>
      <c r="G26" s="58">
        <v>45156.181069999999</v>
      </c>
      <c r="H26" s="380"/>
      <c r="I26" s="58">
        <v>39819.110741892306</v>
      </c>
      <c r="J26" s="58">
        <v>42788.301483412499</v>
      </c>
      <c r="K26" s="58">
        <v>44285.529273869906</v>
      </c>
      <c r="L26" s="58">
        <v>45156.181069999999</v>
      </c>
    </row>
    <row r="27" spans="1:13">
      <c r="A27" s="32"/>
      <c r="B27" s="155">
        <v>12</v>
      </c>
      <c r="C27" s="358" t="s">
        <v>1612</v>
      </c>
      <c r="D27" s="58">
        <v>3709.0801548948202</v>
      </c>
      <c r="E27" s="58">
        <v>3177.1712744911597</v>
      </c>
      <c r="F27" s="58">
        <v>4199.74669808614</v>
      </c>
      <c r="G27" s="58">
        <v>6116.0970010000001</v>
      </c>
      <c r="H27" s="380"/>
      <c r="I27" s="58">
        <v>3709.0801548948202</v>
      </c>
      <c r="J27" s="58">
        <v>3177.1712744911597</v>
      </c>
      <c r="K27" s="58">
        <v>4199.74669808614</v>
      </c>
      <c r="L27" s="58">
        <v>6116.0970010000001</v>
      </c>
      <c r="M27" s="72"/>
    </row>
    <row r="28" spans="1:13">
      <c r="A28" s="32"/>
      <c r="B28" s="155">
        <v>13</v>
      </c>
      <c r="C28" s="358" t="s">
        <v>1613</v>
      </c>
      <c r="D28" s="58">
        <v>553817.10155609902</v>
      </c>
      <c r="E28" s="58">
        <v>543180.30373789102</v>
      </c>
      <c r="F28" s="58">
        <v>537324.99537915806</v>
      </c>
      <c r="G28" s="58">
        <v>530792.84160000004</v>
      </c>
      <c r="H28" s="380"/>
      <c r="I28" s="58">
        <v>60299.857856774004</v>
      </c>
      <c r="J28" s="58">
        <v>58308.382830209797</v>
      </c>
      <c r="K28" s="58">
        <v>57728.574156162904</v>
      </c>
      <c r="L28" s="58">
        <v>56949.941939999997</v>
      </c>
    </row>
    <row r="29" spans="1:13">
      <c r="A29" s="32"/>
      <c r="B29" s="155">
        <v>14</v>
      </c>
      <c r="C29" s="270" t="s">
        <v>1614</v>
      </c>
      <c r="D29" s="58">
        <v>34444.5485303112</v>
      </c>
      <c r="E29" s="58">
        <v>32156.151054254198</v>
      </c>
      <c r="F29" s="58">
        <v>27100.234760067102</v>
      </c>
      <c r="G29" s="58">
        <v>18798.842860000001</v>
      </c>
      <c r="H29" s="380"/>
      <c r="I29" s="58">
        <v>34376.332457777498</v>
      </c>
      <c r="J29" s="58">
        <v>32073.980807337</v>
      </c>
      <c r="K29" s="58">
        <v>27003.792914852198</v>
      </c>
      <c r="L29" s="58">
        <v>18699.072489999999</v>
      </c>
    </row>
    <row r="30" spans="1:13">
      <c r="A30" s="32"/>
      <c r="B30" s="155">
        <v>15</v>
      </c>
      <c r="C30" s="270" t="s">
        <v>1615</v>
      </c>
      <c r="D30" s="58">
        <v>284875.68300005997</v>
      </c>
      <c r="E30" s="58">
        <v>281206.82295117795</v>
      </c>
      <c r="F30" s="58">
        <v>282111.69147362199</v>
      </c>
      <c r="G30" s="58">
        <v>282237.69270000001</v>
      </c>
      <c r="H30" s="380"/>
      <c r="I30" s="58">
        <v>20764.729677228199</v>
      </c>
      <c r="J30" s="58">
        <v>20538.156082814898</v>
      </c>
      <c r="K30" s="58">
        <v>20650.827885536997</v>
      </c>
      <c r="L30" s="58">
        <v>20723.935570000001</v>
      </c>
    </row>
    <row r="31" spans="1:13">
      <c r="A31" s="32"/>
      <c r="B31" s="890">
        <v>16</v>
      </c>
      <c r="C31" s="652" t="s">
        <v>1616</v>
      </c>
      <c r="D31" s="891"/>
      <c r="E31" s="891"/>
      <c r="F31" s="891"/>
      <c r="G31" s="891"/>
      <c r="H31" s="648"/>
      <c r="I31" s="653">
        <v>880053.58260677103</v>
      </c>
      <c r="J31" s="653">
        <v>835095.04246541194</v>
      </c>
      <c r="K31" s="653">
        <v>803117.79321624001</v>
      </c>
      <c r="L31" s="653">
        <v>768906.25450000004</v>
      </c>
    </row>
    <row r="32" spans="1:13" s="3" customFormat="1" ht="15" customHeight="1">
      <c r="A32" s="2"/>
      <c r="B32" s="2278" t="s">
        <v>1617</v>
      </c>
      <c r="C32" s="2278"/>
      <c r="D32" s="282"/>
      <c r="E32" s="282"/>
      <c r="F32" s="282"/>
      <c r="G32" s="282"/>
      <c r="H32" s="282"/>
      <c r="I32" s="282"/>
      <c r="J32" s="282"/>
      <c r="K32" s="282"/>
      <c r="L32" s="282"/>
    </row>
    <row r="33" spans="1:13">
      <c r="A33" s="12"/>
      <c r="B33" s="155">
        <v>17</v>
      </c>
      <c r="C33" s="270" t="s">
        <v>1618</v>
      </c>
      <c r="D33" s="58">
        <v>214425.10609166598</v>
      </c>
      <c r="E33" s="58">
        <v>180930.789434203</v>
      </c>
      <c r="F33" s="58">
        <v>124674.848525352</v>
      </c>
      <c r="G33" s="58">
        <v>100323.504</v>
      </c>
      <c r="H33" s="380"/>
      <c r="I33" s="58">
        <v>7188.4491581296397</v>
      </c>
      <c r="J33" s="58">
        <v>7178.4017255668896</v>
      </c>
      <c r="K33" s="58">
        <v>7409.4411031456102</v>
      </c>
      <c r="L33" s="58">
        <v>7467.4241869999996</v>
      </c>
      <c r="M33" s="72"/>
    </row>
    <row r="34" spans="1:13">
      <c r="A34" s="12"/>
      <c r="B34" s="155">
        <v>18</v>
      </c>
      <c r="C34" s="270" t="s">
        <v>1619</v>
      </c>
      <c r="D34" s="58">
        <v>40523.459096856699</v>
      </c>
      <c r="E34" s="58">
        <v>43544.484206376299</v>
      </c>
      <c r="F34" s="58">
        <v>41725.8031292222</v>
      </c>
      <c r="G34" s="58">
        <v>41778.403769999997</v>
      </c>
      <c r="H34" s="380"/>
      <c r="I34" s="58">
        <v>27679.9034436529</v>
      </c>
      <c r="J34" s="58">
        <v>28495.208514971298</v>
      </c>
      <c r="K34" s="58">
        <v>25084.645670903399</v>
      </c>
      <c r="L34" s="58">
        <v>22931.165410000001</v>
      </c>
    </row>
    <row r="35" spans="1:13">
      <c r="A35" s="12"/>
      <c r="B35" s="155">
        <v>19</v>
      </c>
      <c r="C35" s="270" t="s">
        <v>1620</v>
      </c>
      <c r="D35" s="58">
        <v>39235.369290689399</v>
      </c>
      <c r="E35" s="58">
        <v>31902.088343304</v>
      </c>
      <c r="F35" s="58">
        <v>31588.272009491502</v>
      </c>
      <c r="G35" s="58">
        <v>23571.597450000001</v>
      </c>
      <c r="H35" s="380"/>
      <c r="I35" s="58">
        <v>39235.369290689399</v>
      </c>
      <c r="J35" s="58">
        <v>31902.088343304</v>
      </c>
      <c r="K35" s="58">
        <v>31588.272009491502</v>
      </c>
      <c r="L35" s="58">
        <v>23571.597450000001</v>
      </c>
    </row>
    <row r="36" spans="1:13" ht="22.5" customHeight="1">
      <c r="A36" s="12"/>
      <c r="B36" s="155" t="s">
        <v>558</v>
      </c>
      <c r="C36" s="270" t="s">
        <v>1621</v>
      </c>
      <c r="D36" s="58"/>
      <c r="E36" s="58"/>
      <c r="F36" s="58"/>
      <c r="G36" s="58"/>
      <c r="H36" s="380"/>
      <c r="I36" s="58"/>
      <c r="J36" s="58"/>
      <c r="K36" s="58"/>
      <c r="L36" s="58"/>
    </row>
    <row r="37" spans="1:13">
      <c r="A37" s="12"/>
      <c r="B37" s="155" t="s">
        <v>1622</v>
      </c>
      <c r="C37" s="270" t="s">
        <v>1623</v>
      </c>
      <c r="D37" s="58"/>
      <c r="E37" s="58"/>
      <c r="F37" s="58"/>
      <c r="G37" s="58"/>
      <c r="H37" s="380"/>
      <c r="I37" s="58"/>
      <c r="J37" s="58"/>
      <c r="K37" s="58"/>
      <c r="L37" s="58"/>
    </row>
    <row r="38" spans="1:13">
      <c r="A38" s="12"/>
      <c r="B38" s="890">
        <v>20</v>
      </c>
      <c r="C38" s="652" t="s">
        <v>1624</v>
      </c>
      <c r="D38" s="653">
        <v>294183.93447921198</v>
      </c>
      <c r="E38" s="653">
        <v>256377.36198388401</v>
      </c>
      <c r="F38" s="653">
        <v>197988.92366406601</v>
      </c>
      <c r="G38" s="653">
        <v>165673.50520000001</v>
      </c>
      <c r="H38" s="648"/>
      <c r="I38" s="653">
        <v>74103.721892471891</v>
      </c>
      <c r="J38" s="653">
        <v>67575.698583842197</v>
      </c>
      <c r="K38" s="653">
        <v>64082.358783540498</v>
      </c>
      <c r="L38" s="653">
        <v>53970.18705</v>
      </c>
    </row>
    <row r="39" spans="1:13">
      <c r="A39" s="12"/>
      <c r="B39" s="497" t="s">
        <v>353</v>
      </c>
      <c r="C39" s="440" t="s">
        <v>1625</v>
      </c>
      <c r="D39" s="437"/>
      <c r="E39" s="437"/>
      <c r="F39" s="954"/>
      <c r="G39" s="954"/>
      <c r="H39" s="380"/>
      <c r="I39" s="954"/>
      <c r="J39" s="954"/>
      <c r="K39" s="954"/>
      <c r="L39" s="2065"/>
    </row>
    <row r="40" spans="1:13">
      <c r="A40" s="12"/>
      <c r="B40" s="155" t="s">
        <v>355</v>
      </c>
      <c r="C40" s="270" t="s">
        <v>1626</v>
      </c>
      <c r="D40" s="439"/>
      <c r="E40" s="439"/>
      <c r="F40" s="58"/>
      <c r="G40" s="58"/>
      <c r="H40" s="380"/>
      <c r="I40" s="58"/>
      <c r="J40" s="58"/>
      <c r="K40" s="58"/>
      <c r="L40" s="2064"/>
    </row>
    <row r="41" spans="1:13">
      <c r="A41" s="12"/>
      <c r="B41" s="155" t="s">
        <v>357</v>
      </c>
      <c r="C41" s="270" t="s">
        <v>1627</v>
      </c>
      <c r="D41" s="439"/>
      <c r="E41" s="439"/>
      <c r="F41" s="58"/>
      <c r="G41" s="58">
        <v>136683.2542</v>
      </c>
      <c r="H41" s="380"/>
      <c r="I41" s="58"/>
      <c r="J41" s="58"/>
      <c r="K41" s="58"/>
      <c r="L41" s="2064"/>
    </row>
    <row r="42" spans="1:13" s="3" customFormat="1" ht="15" customHeight="1">
      <c r="A42" s="2"/>
      <c r="B42" s="2278" t="s">
        <v>1628</v>
      </c>
      <c r="C42" s="2278"/>
      <c r="D42" s="379">
        <v>0</v>
      </c>
      <c r="E42" s="379"/>
      <c r="F42" s="379"/>
      <c r="G42" s="379"/>
      <c r="H42" s="379"/>
      <c r="I42" s="379"/>
      <c r="J42" s="379"/>
      <c r="K42" s="379"/>
      <c r="L42" s="379">
        <v>0</v>
      </c>
    </row>
    <row r="43" spans="1:13">
      <c r="A43" s="12"/>
      <c r="B43" s="155">
        <v>21</v>
      </c>
      <c r="C43" s="270" t="s">
        <v>1629</v>
      </c>
      <c r="D43" s="154"/>
      <c r="E43" s="154"/>
      <c r="F43" s="154"/>
      <c r="G43" s="154"/>
      <c r="H43" s="378"/>
      <c r="I43" s="58">
        <v>1086311.86495389</v>
      </c>
      <c r="J43" s="58">
        <v>1041629.7594249001</v>
      </c>
      <c r="K43" s="58">
        <v>984599.59263166599</v>
      </c>
      <c r="L43" s="58">
        <v>915351.49959999998</v>
      </c>
    </row>
    <row r="44" spans="1:13">
      <c r="A44" s="12"/>
      <c r="B44" s="155">
        <v>22</v>
      </c>
      <c r="C44" s="270" t="s">
        <v>1630</v>
      </c>
      <c r="D44" s="154"/>
      <c r="E44" s="154"/>
      <c r="F44" s="154"/>
      <c r="G44" s="154"/>
      <c r="H44" s="378"/>
      <c r="I44" s="58">
        <v>805949.86071429797</v>
      </c>
      <c r="J44" s="58">
        <v>767519.34388156899</v>
      </c>
      <c r="K44" s="58">
        <v>739035.434432699</v>
      </c>
      <c r="L44" s="58">
        <v>714936.0675</v>
      </c>
    </row>
    <row r="45" spans="1:13">
      <c r="A45" s="12"/>
      <c r="B45" s="1694">
        <v>23</v>
      </c>
      <c r="C45" s="1695" t="s">
        <v>1631</v>
      </c>
      <c r="D45" s="1696"/>
      <c r="E45" s="1696"/>
      <c r="F45" s="1696"/>
      <c r="G45" s="1696"/>
      <c r="H45" s="1697"/>
      <c r="I45" s="1698">
        <v>135.13833333333301</v>
      </c>
      <c r="J45" s="1698">
        <v>135.89916666666699</v>
      </c>
      <c r="K45" s="1698">
        <v>133.45750000000001</v>
      </c>
      <c r="L45" s="1698">
        <v>128.72</v>
      </c>
      <c r="M45" s="40"/>
    </row>
    <row r="46" spans="1:13">
      <c r="A46" s="12"/>
    </row>
    <row r="47" spans="1:13">
      <c r="A47" s="12"/>
      <c r="G47" s="377"/>
    </row>
    <row r="48" spans="1:13">
      <c r="A48" s="12"/>
      <c r="C48" s="55"/>
      <c r="G48" s="377"/>
    </row>
    <row r="49" spans="1:8">
      <c r="A49" s="12"/>
      <c r="G49" s="377"/>
    </row>
    <row r="50" spans="1:8">
      <c r="A50" s="12"/>
      <c r="D50" s="274"/>
      <c r="E50" s="274"/>
      <c r="F50" s="274"/>
      <c r="G50" s="376"/>
      <c r="H50" s="375"/>
    </row>
    <row r="51" spans="1:8">
      <c r="A51" s="12"/>
      <c r="C51" s="274"/>
      <c r="D51" s="274"/>
      <c r="E51" s="274"/>
      <c r="F51" s="274"/>
      <c r="G51" s="376"/>
      <c r="H51" s="375"/>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workbookViewId="0"/>
  </sheetViews>
  <sheetFormatPr baseColWidth="10" defaultColWidth="11.42578125" defaultRowHeight="15"/>
  <cols>
    <col min="1" max="1" width="2.7109375" customWidth="1"/>
    <col min="2" max="2" width="5.85546875" customWidth="1"/>
    <col min="3" max="3" width="113" customWidth="1"/>
    <col min="4" max="8" width="16.28515625" customWidth="1"/>
    <col min="12" max="12" width="11.42578125" customWidth="1"/>
  </cols>
  <sheetData>
    <row r="1" spans="1:8" ht="11.25" customHeight="1"/>
    <row r="2" spans="1:8" ht="5.25" customHeight="1"/>
    <row r="3" spans="1:8" ht="12.75" customHeight="1">
      <c r="B3" s="2108" t="s">
        <v>309</v>
      </c>
      <c r="C3" s="2108"/>
      <c r="D3" s="2108"/>
      <c r="E3" s="2108"/>
      <c r="F3" s="2108"/>
      <c r="G3" s="2108"/>
      <c r="H3" s="2108"/>
    </row>
    <row r="4" spans="1:8" ht="5.25" customHeight="1"/>
    <row r="5" spans="1:8" s="6" customFormat="1" ht="15.75" customHeight="1">
      <c r="A5" s="13"/>
      <c r="B5" s="1139" t="s">
        <v>1632</v>
      </c>
    </row>
    <row r="6" spans="1:8" s="6" customFormat="1" ht="11.25" customHeight="1">
      <c r="A6" s="13"/>
      <c r="B6" s="14"/>
    </row>
    <row r="7" spans="1:8" ht="22.5" customHeight="1">
      <c r="A7" s="385"/>
      <c r="B7" s="2154" t="s">
        <v>2736</v>
      </c>
      <c r="C7" s="2154"/>
      <c r="D7" s="2154"/>
      <c r="E7" s="2154"/>
      <c r="F7" s="2154"/>
      <c r="G7" s="2154"/>
      <c r="H7" s="2226"/>
    </row>
    <row r="8" spans="1:8" ht="11.25" customHeight="1">
      <c r="A8" s="385"/>
      <c r="B8" s="152"/>
      <c r="C8" s="152"/>
      <c r="D8" s="152"/>
      <c r="E8" s="152"/>
      <c r="F8" s="152"/>
      <c r="G8" s="152"/>
      <c r="H8" s="322"/>
    </row>
    <row r="9" spans="1:8" ht="11.25" customHeight="1"/>
    <row r="10" spans="1:8" ht="11.25" customHeight="1">
      <c r="B10" s="2269" t="s">
        <v>27</v>
      </c>
      <c r="C10" s="2280"/>
      <c r="D10" s="1455" t="s">
        <v>321</v>
      </c>
      <c r="E10" s="1455" t="s">
        <v>323</v>
      </c>
      <c r="F10" s="1455" t="s">
        <v>325</v>
      </c>
      <c r="G10" s="1455" t="s">
        <v>327</v>
      </c>
      <c r="H10" s="1455" t="s">
        <v>332</v>
      </c>
    </row>
    <row r="11" spans="1:8" ht="11.25" customHeight="1">
      <c r="B11" s="2281" t="s">
        <v>1633</v>
      </c>
      <c r="C11" s="2282"/>
      <c r="D11" s="521"/>
      <c r="E11" s="521"/>
      <c r="F11" s="521"/>
      <c r="G11" s="522"/>
      <c r="H11" s="521"/>
    </row>
    <row r="12" spans="1:8" ht="11.25" customHeight="1">
      <c r="B12" s="92"/>
      <c r="C12" s="2"/>
      <c r="D12" s="2163" t="s">
        <v>1634</v>
      </c>
      <c r="E12" s="2283"/>
      <c r="F12" s="2283"/>
      <c r="G12" s="2283"/>
      <c r="H12" s="181"/>
    </row>
    <row r="13" spans="1:8" ht="11.25" customHeight="1">
      <c r="B13" s="2191" t="s">
        <v>315</v>
      </c>
      <c r="C13" s="2192"/>
      <c r="D13" s="1645" t="s">
        <v>1635</v>
      </c>
      <c r="E13" s="1645" t="s">
        <v>1636</v>
      </c>
      <c r="F13" s="845" t="s">
        <v>1637</v>
      </c>
      <c r="G13" s="1626" t="s">
        <v>2717</v>
      </c>
      <c r="H13" s="1645" t="s">
        <v>2716</v>
      </c>
    </row>
    <row r="14" spans="1:8" s="237" customFormat="1" ht="11.45" customHeight="1">
      <c r="B14" s="484">
        <v>1</v>
      </c>
      <c r="C14" s="241" t="s">
        <v>1638</v>
      </c>
      <c r="D14" s="243">
        <v>248937.68638684839</v>
      </c>
      <c r="E14" s="243"/>
      <c r="F14" s="243"/>
      <c r="G14" s="243">
        <v>32619.29837</v>
      </c>
      <c r="H14" s="243">
        <v>281556.98475684837</v>
      </c>
    </row>
    <row r="15" spans="1:8" s="237" customFormat="1" ht="11.45" customHeight="1">
      <c r="B15" s="484">
        <v>2</v>
      </c>
      <c r="C15" s="486" t="s">
        <v>32</v>
      </c>
      <c r="D15" s="243">
        <v>248937.68638684839</v>
      </c>
      <c r="E15" s="243"/>
      <c r="F15" s="243"/>
      <c r="G15" s="243">
        <v>32619.29837</v>
      </c>
      <c r="H15" s="243">
        <v>281556.98475684837</v>
      </c>
    </row>
    <row r="16" spans="1:8" s="237" customFormat="1" ht="11.45" customHeight="1">
      <c r="B16" s="484">
        <v>3</v>
      </c>
      <c r="C16" s="486" t="s">
        <v>1639</v>
      </c>
      <c r="D16" s="243"/>
      <c r="E16" s="243"/>
      <c r="F16" s="243"/>
      <c r="G16" s="243"/>
      <c r="H16" s="243"/>
    </row>
    <row r="17" spans="1:8" s="237" customFormat="1" ht="11.45" customHeight="1">
      <c r="B17" s="484">
        <v>4</v>
      </c>
      <c r="C17" s="241" t="s">
        <v>1640</v>
      </c>
      <c r="D17" s="243"/>
      <c r="E17" s="243">
        <v>553260.18424504378</v>
      </c>
      <c r="F17" s="243">
        <v>12545.526924935357</v>
      </c>
      <c r="G17" s="243">
        <v>403.39092235999999</v>
      </c>
      <c r="H17" s="243">
        <v>533655.39708512858</v>
      </c>
    </row>
    <row r="18" spans="1:8" s="237" customFormat="1" ht="11.45" customHeight="1">
      <c r="B18" s="484">
        <v>5</v>
      </c>
      <c r="C18" s="486" t="s">
        <v>1603</v>
      </c>
      <c r="D18" s="243"/>
      <c r="E18" s="243">
        <v>471851.46288525633</v>
      </c>
      <c r="F18" s="243">
        <v>8685.8593104903903</v>
      </c>
      <c r="G18" s="243">
        <v>301.26468756999998</v>
      </c>
      <c r="H18" s="243">
        <v>456811.72077352944</v>
      </c>
    </row>
    <row r="19" spans="1:8" s="237" customFormat="1" ht="11.45" customHeight="1">
      <c r="B19" s="484">
        <v>6</v>
      </c>
      <c r="C19" s="486" t="s">
        <v>1604</v>
      </c>
      <c r="D19" s="243"/>
      <c r="E19" s="243">
        <v>81408.721359787451</v>
      </c>
      <c r="F19" s="243">
        <v>3859.6676144449652</v>
      </c>
      <c r="G19" s="243">
        <v>102.12623479000001</v>
      </c>
      <c r="H19" s="243">
        <v>76843.676311599163</v>
      </c>
    </row>
    <row r="20" spans="1:8" s="237" customFormat="1" ht="11.45" customHeight="1">
      <c r="B20" s="484">
        <v>7</v>
      </c>
      <c r="C20" s="241" t="s">
        <v>1641</v>
      </c>
      <c r="D20" s="243"/>
      <c r="E20" s="243">
        <v>1506947.3997581459</v>
      </c>
      <c r="F20" s="243">
        <v>288794.50310190005</v>
      </c>
      <c r="G20" s="243">
        <v>413484.72834392992</v>
      </c>
      <c r="H20" s="243">
        <v>930930.08860221133</v>
      </c>
    </row>
    <row r="21" spans="1:8" s="237" customFormat="1" ht="11.45" customHeight="1">
      <c r="B21" s="484">
        <v>8</v>
      </c>
      <c r="C21" s="486" t="s">
        <v>1642</v>
      </c>
      <c r="D21" s="243"/>
      <c r="E21" s="243">
        <v>370914.39947900997</v>
      </c>
      <c r="F21" s="243">
        <v>58349.375549309996</v>
      </c>
      <c r="G21" s="243"/>
      <c r="H21" s="243">
        <v>36996.837479404996</v>
      </c>
    </row>
    <row r="22" spans="1:8" s="237" customFormat="1" ht="11.45" customHeight="1">
      <c r="B22" s="209">
        <v>9</v>
      </c>
      <c r="C22" s="486" t="s">
        <v>1643</v>
      </c>
      <c r="D22" s="243"/>
      <c r="E22" s="243">
        <v>1136033.000279136</v>
      </c>
      <c r="F22" s="243">
        <v>230445.12755258995</v>
      </c>
      <c r="G22" s="243">
        <v>413484.72834392992</v>
      </c>
      <c r="H22" s="243">
        <v>893933.25112280622</v>
      </c>
    </row>
    <row r="23" spans="1:8" s="237" customFormat="1" ht="11.45" customHeight="1">
      <c r="B23" s="484">
        <v>10</v>
      </c>
      <c r="C23" s="241" t="s">
        <v>1644</v>
      </c>
      <c r="D23" s="243"/>
      <c r="E23" s="243"/>
      <c r="F23" s="243"/>
      <c r="G23" s="243"/>
      <c r="H23" s="243"/>
    </row>
    <row r="24" spans="1:8" s="237" customFormat="1" ht="11.45" customHeight="1">
      <c r="B24" s="484">
        <v>11</v>
      </c>
      <c r="C24" s="241" t="s">
        <v>1645</v>
      </c>
      <c r="D24" s="614">
        <v>10626.688225208627</v>
      </c>
      <c r="E24" s="243">
        <v>47348.114096585959</v>
      </c>
      <c r="F24" s="243">
        <v>4907.6015325156568</v>
      </c>
      <c r="G24" s="243">
        <v>5501.3267680543304</v>
      </c>
      <c r="H24" s="243">
        <v>7955.1275343121597</v>
      </c>
    </row>
    <row r="25" spans="1:8" s="237" customFormat="1" ht="11.45" customHeight="1">
      <c r="B25" s="484">
        <v>12</v>
      </c>
      <c r="C25" s="486" t="s">
        <v>1646</v>
      </c>
      <c r="D25" s="243">
        <v>10626.688225208627</v>
      </c>
      <c r="E25" s="590"/>
      <c r="F25" s="590"/>
      <c r="G25" s="590"/>
      <c r="H25" s="590"/>
    </row>
    <row r="26" spans="1:8" s="237" customFormat="1" ht="11.45" customHeight="1">
      <c r="B26" s="484">
        <v>13</v>
      </c>
      <c r="C26" s="486" t="s">
        <v>1647</v>
      </c>
      <c r="D26" s="243"/>
      <c r="E26" s="243">
        <v>47348.114096585959</v>
      </c>
      <c r="F26" s="243">
        <v>4907.6015325156568</v>
      </c>
      <c r="G26" s="243">
        <v>5501.3267680543304</v>
      </c>
      <c r="H26" s="243">
        <v>7955.1275343121597</v>
      </c>
    </row>
    <row r="27" spans="1:8" s="237" customFormat="1" ht="11.45" customHeight="1">
      <c r="B27" s="485">
        <v>14</v>
      </c>
      <c r="C27" s="892" t="s">
        <v>1648</v>
      </c>
      <c r="D27" s="247"/>
      <c r="E27" s="247"/>
      <c r="F27" s="247"/>
      <c r="G27" s="247"/>
      <c r="H27" s="248">
        <v>1754097.5979785006</v>
      </c>
    </row>
    <row r="28" spans="1:8">
      <c r="B28" s="3"/>
      <c r="C28" s="3"/>
      <c r="D28" s="3"/>
      <c r="E28" s="3"/>
      <c r="F28" s="3"/>
      <c r="G28" s="3"/>
      <c r="H28" s="3"/>
    </row>
    <row r="29" spans="1:8" ht="11.25" customHeight="1">
      <c r="A29" s="105"/>
      <c r="B29" s="2269" t="s">
        <v>27</v>
      </c>
      <c r="C29" s="2280"/>
      <c r="D29" s="1455" t="s">
        <v>321</v>
      </c>
      <c r="E29" s="1455" t="s">
        <v>323</v>
      </c>
      <c r="F29" s="1455" t="s">
        <v>325</v>
      </c>
      <c r="G29" s="1455" t="s">
        <v>327</v>
      </c>
      <c r="H29" s="1455" t="s">
        <v>332</v>
      </c>
    </row>
    <row r="30" spans="1:8" ht="11.25" customHeight="1">
      <c r="B30" s="2281" t="s">
        <v>1649</v>
      </c>
      <c r="C30" s="2282"/>
      <c r="D30" s="521"/>
      <c r="E30" s="521"/>
      <c r="F30" s="521"/>
      <c r="G30" s="522"/>
      <c r="H30" s="521"/>
    </row>
    <row r="31" spans="1:8" ht="11.25" customHeight="1">
      <c r="B31" s="92"/>
      <c r="C31" s="2"/>
      <c r="D31" s="2163" t="s">
        <v>1634</v>
      </c>
      <c r="E31" s="2283"/>
      <c r="F31" s="2283"/>
      <c r="G31" s="2283"/>
      <c r="H31" s="181"/>
    </row>
    <row r="32" spans="1:8" ht="11.25" customHeight="1">
      <c r="B32" s="2191" t="s">
        <v>315</v>
      </c>
      <c r="C32" s="2192"/>
      <c r="D32" s="1645" t="s">
        <v>1635</v>
      </c>
      <c r="E32" s="1645" t="s">
        <v>1636</v>
      </c>
      <c r="F32" s="161" t="s">
        <v>1637</v>
      </c>
      <c r="G32" s="1626" t="s">
        <v>2717</v>
      </c>
      <c r="H32" s="1645" t="s">
        <v>2716</v>
      </c>
    </row>
    <row r="33" spans="2:12" s="237" customFormat="1" ht="11.25" customHeight="1">
      <c r="B33" s="1">
        <v>15</v>
      </c>
      <c r="C33" s="241" t="s">
        <v>1650</v>
      </c>
      <c r="D33" s="591"/>
      <c r="E33" s="591"/>
      <c r="F33" s="591"/>
      <c r="G33" s="592"/>
      <c r="H33" s="243">
        <v>6841.7267886995069</v>
      </c>
      <c r="L33" s="238"/>
    </row>
    <row r="34" spans="2:12" s="237" customFormat="1" ht="11.25" customHeight="1">
      <c r="B34" s="1" t="s">
        <v>1651</v>
      </c>
      <c r="C34" s="241" t="s">
        <v>1652</v>
      </c>
      <c r="D34" s="590"/>
      <c r="E34" s="243"/>
      <c r="F34" s="243"/>
      <c r="G34" s="243">
        <v>386706.27533099998</v>
      </c>
      <c r="H34" s="243">
        <v>328700.33403134998</v>
      </c>
    </row>
    <row r="35" spans="2:12" s="237" customFormat="1" ht="11.25" customHeight="1">
      <c r="B35" s="1">
        <v>16</v>
      </c>
      <c r="C35" s="241" t="s">
        <v>1653</v>
      </c>
      <c r="D35" s="590"/>
      <c r="E35" s="243"/>
      <c r="F35" s="243"/>
      <c r="G35" s="243"/>
      <c r="H35" s="243"/>
    </row>
    <row r="36" spans="2:12" s="237" customFormat="1" ht="11.25" customHeight="1">
      <c r="B36" s="1">
        <v>17</v>
      </c>
      <c r="C36" s="241" t="s">
        <v>1654</v>
      </c>
      <c r="D36" s="590"/>
      <c r="E36" s="243">
        <v>656448.81403908797</v>
      </c>
      <c r="F36" s="243">
        <v>80215.269839351095</v>
      </c>
      <c r="G36" s="243">
        <v>1065139.1853242661</v>
      </c>
      <c r="H36" s="243">
        <v>1050270.7165411185</v>
      </c>
    </row>
    <row r="37" spans="2:12" s="237" customFormat="1" ht="11.25" customHeight="1">
      <c r="B37" s="1">
        <v>18</v>
      </c>
      <c r="C37" s="597" t="s">
        <v>1655</v>
      </c>
      <c r="D37" s="590"/>
      <c r="E37" s="243">
        <v>108959.64635449</v>
      </c>
      <c r="F37" s="243"/>
      <c r="G37" s="243"/>
      <c r="H37" s="243"/>
    </row>
    <row r="38" spans="2:12" s="237" customFormat="1" ht="11.25" customHeight="1">
      <c r="B38" s="1">
        <v>19</v>
      </c>
      <c r="C38" s="597" t="s">
        <v>1656</v>
      </c>
      <c r="D38" s="590"/>
      <c r="E38" s="243">
        <v>147596.87435816281</v>
      </c>
      <c r="F38" s="243">
        <v>1580.9630701199987</v>
      </c>
      <c r="G38" s="243">
        <v>2096.3952286641183</v>
      </c>
      <c r="H38" s="243">
        <v>11176.057745707398</v>
      </c>
    </row>
    <row r="39" spans="2:12" s="237" customFormat="1" ht="11.25" customHeight="1">
      <c r="B39" s="1">
        <v>20</v>
      </c>
      <c r="C39" s="597" t="s">
        <v>1657</v>
      </c>
      <c r="D39" s="590"/>
      <c r="E39" s="243">
        <v>368541.02654667629</v>
      </c>
      <c r="F39" s="243">
        <v>72457.095568059565</v>
      </c>
      <c r="G39" s="243">
        <v>507282.51075819862</v>
      </c>
      <c r="H39" s="243">
        <v>1027950.5483758501</v>
      </c>
    </row>
    <row r="40" spans="2:12" s="237" customFormat="1" ht="11.25" customHeight="1">
      <c r="B40" s="1">
        <v>21</v>
      </c>
      <c r="C40" s="598" t="s">
        <v>1658</v>
      </c>
      <c r="D40" s="596"/>
      <c r="E40" s="243">
        <v>5075.8923404699999</v>
      </c>
      <c r="F40" s="243">
        <v>208.74754167999984</v>
      </c>
      <c r="G40" s="243">
        <v>22581.007659930056</v>
      </c>
      <c r="H40" s="243">
        <v>340233.74185156618</v>
      </c>
    </row>
    <row r="41" spans="2:12" s="237" customFormat="1" ht="11.25" customHeight="1">
      <c r="B41" s="1">
        <v>22</v>
      </c>
      <c r="C41" s="597" t="s">
        <v>1659</v>
      </c>
      <c r="D41" s="590"/>
      <c r="E41" s="243">
        <v>23171.194275128812</v>
      </c>
      <c r="F41" s="243">
        <v>4157.311258311538</v>
      </c>
      <c r="G41" s="243">
        <v>547676.54227580305</v>
      </c>
      <c r="H41" s="243"/>
    </row>
    <row r="42" spans="2:12" s="237" customFormat="1" ht="11.25" customHeight="1">
      <c r="B42" s="1">
        <v>23</v>
      </c>
      <c r="C42" s="598" t="s">
        <v>1658</v>
      </c>
      <c r="D42" s="596"/>
      <c r="E42" s="243">
        <v>5663.9398376738027</v>
      </c>
      <c r="F42" s="243">
        <v>487.16055690256655</v>
      </c>
      <c r="G42" s="243">
        <v>492058.79497576685</v>
      </c>
      <c r="H42" s="243"/>
    </row>
    <row r="43" spans="2:12" s="237" customFormat="1" ht="11.25" customHeight="1">
      <c r="B43" s="1">
        <v>24</v>
      </c>
      <c r="C43" s="597" t="s">
        <v>1660</v>
      </c>
      <c r="D43" s="590"/>
      <c r="E43" s="243">
        <v>8180.0725046299995</v>
      </c>
      <c r="F43" s="243">
        <v>2019.8999428600002</v>
      </c>
      <c r="G43" s="243">
        <v>8083.7370616000007</v>
      </c>
      <c r="H43" s="243">
        <v>11144.110419560999</v>
      </c>
    </row>
    <row r="44" spans="2:12" s="237" customFormat="1" ht="11.25" customHeight="1">
      <c r="B44" s="1">
        <v>25</v>
      </c>
      <c r="C44" s="241" t="s">
        <v>1661</v>
      </c>
      <c r="D44" s="590"/>
      <c r="E44" s="243"/>
      <c r="F44" s="243"/>
      <c r="G44" s="243"/>
      <c r="H44" s="243"/>
    </row>
    <row r="45" spans="2:12" s="237" customFormat="1" ht="11.25" customHeight="1">
      <c r="B45" s="1">
        <v>26</v>
      </c>
      <c r="C45" s="241" t="s">
        <v>1662</v>
      </c>
      <c r="D45" s="242"/>
      <c r="E45" s="243">
        <v>93115.486710950907</v>
      </c>
      <c r="F45" s="243">
        <v>7734.1244011362533</v>
      </c>
      <c r="G45" s="243">
        <v>78203.364710811948</v>
      </c>
      <c r="H45" s="243">
        <v>94442.785043496842</v>
      </c>
    </row>
    <row r="46" spans="2:12" s="237" customFormat="1" ht="11.25" customHeight="1">
      <c r="B46" s="1">
        <v>27</v>
      </c>
      <c r="C46" s="597" t="s">
        <v>1663</v>
      </c>
      <c r="D46" s="590"/>
      <c r="E46" s="590"/>
      <c r="F46" s="590"/>
      <c r="G46" s="243"/>
      <c r="H46" s="243"/>
    </row>
    <row r="47" spans="2:12" s="237" customFormat="1" ht="11.25" customHeight="1">
      <c r="B47" s="1">
        <v>28</v>
      </c>
      <c r="C47" s="597" t="s">
        <v>1664</v>
      </c>
      <c r="D47" s="593"/>
      <c r="E47" s="355"/>
      <c r="F47" s="355"/>
      <c r="G47" s="243">
        <v>8176.5287482099993</v>
      </c>
      <c r="H47" s="243">
        <v>6950.0494359784989</v>
      </c>
    </row>
    <row r="48" spans="2:12" ht="11.25" customHeight="1">
      <c r="B48" s="1">
        <v>29</v>
      </c>
      <c r="C48" s="597" t="s">
        <v>1665</v>
      </c>
      <c r="D48" s="594"/>
      <c r="E48" s="243">
        <v>1.2124613459159899</v>
      </c>
      <c r="F48" s="594"/>
      <c r="G48" s="594"/>
      <c r="H48" s="243">
        <v>1</v>
      </c>
    </row>
    <row r="49" spans="2:9" ht="11.25" customHeight="1">
      <c r="B49" s="1">
        <v>30</v>
      </c>
      <c r="C49" s="597" t="s">
        <v>1666</v>
      </c>
      <c r="D49" s="594"/>
      <c r="E49" s="243">
        <v>43404</v>
      </c>
      <c r="F49" s="594"/>
      <c r="G49" s="594"/>
      <c r="H49" s="243">
        <v>2170</v>
      </c>
    </row>
    <row r="50" spans="2:9" ht="11.25" customHeight="1">
      <c r="B50" s="1">
        <v>31</v>
      </c>
      <c r="C50" s="597" t="s">
        <v>1667</v>
      </c>
      <c r="D50" s="594"/>
      <c r="E50" s="243">
        <v>49710.422400346295</v>
      </c>
      <c r="F50" s="243">
        <v>7734.1244011362533</v>
      </c>
      <c r="G50" s="243">
        <v>70026.835962601937</v>
      </c>
      <c r="H50" s="243">
        <v>85321.330553709486</v>
      </c>
    </row>
    <row r="51" spans="2:9" ht="11.25" customHeight="1">
      <c r="B51" s="1">
        <v>32</v>
      </c>
      <c r="C51" s="241" t="s">
        <v>1668</v>
      </c>
      <c r="D51" s="594"/>
      <c r="E51" s="243">
        <v>346927.50266260002</v>
      </c>
      <c r="F51" s="243">
        <v>93587.020869790329</v>
      </c>
      <c r="G51" s="243">
        <v>411980.27363391203</v>
      </c>
      <c r="H51" s="243">
        <v>45361.413237789377</v>
      </c>
    </row>
    <row r="52" spans="2:9" ht="11.25" customHeight="1">
      <c r="B52" s="893">
        <v>33</v>
      </c>
      <c r="C52" s="892" t="s">
        <v>1669</v>
      </c>
      <c r="D52" s="894"/>
      <c r="E52" s="894"/>
      <c r="F52" s="894"/>
      <c r="G52" s="894"/>
      <c r="H52" s="248">
        <v>1525616.9756424541</v>
      </c>
    </row>
    <row r="53" spans="2:9" ht="11.25" customHeight="1">
      <c r="B53" s="879">
        <v>34</v>
      </c>
      <c r="C53" s="892" t="s">
        <v>1670</v>
      </c>
      <c r="D53" s="894"/>
      <c r="E53" s="894"/>
      <c r="F53" s="894"/>
      <c r="G53" s="894"/>
      <c r="H53" s="1564">
        <v>1.1497627687577552</v>
      </c>
      <c r="I53" s="1301"/>
    </row>
    <row r="57" spans="2:9" ht="11.25" customHeight="1">
      <c r="B57" s="2269" t="s">
        <v>316</v>
      </c>
      <c r="C57" s="2280"/>
      <c r="D57" s="1455" t="s">
        <v>321</v>
      </c>
      <c r="E57" s="1455" t="s">
        <v>323</v>
      </c>
      <c r="F57" s="1455" t="s">
        <v>325</v>
      </c>
      <c r="G57" s="1455" t="s">
        <v>327</v>
      </c>
      <c r="H57" s="1455" t="s">
        <v>332</v>
      </c>
    </row>
    <row r="58" spans="2:9" ht="11.25" customHeight="1">
      <c r="B58" s="2281" t="s">
        <v>1633</v>
      </c>
      <c r="C58" s="2282"/>
      <c r="D58" s="521"/>
      <c r="E58" s="521"/>
      <c r="F58" s="521"/>
      <c r="G58" s="522"/>
      <c r="H58" s="521"/>
    </row>
    <row r="59" spans="2:9" ht="11.25" customHeight="1">
      <c r="B59" s="92"/>
      <c r="C59" s="2"/>
      <c r="D59" s="2163" t="s">
        <v>1634</v>
      </c>
      <c r="E59" s="2283"/>
      <c r="F59" s="2283"/>
      <c r="G59" s="2283"/>
      <c r="H59" s="181"/>
    </row>
    <row r="60" spans="2:9" ht="11.25" customHeight="1">
      <c r="B60" s="2191" t="s">
        <v>315</v>
      </c>
      <c r="C60" s="2192"/>
      <c r="D60" s="1645" t="s">
        <v>1635</v>
      </c>
      <c r="E60" s="1645" t="s">
        <v>1636</v>
      </c>
      <c r="F60" s="845" t="s">
        <v>1637</v>
      </c>
      <c r="G60" s="1626" t="s">
        <v>2717</v>
      </c>
      <c r="H60" s="1645" t="s">
        <v>2716</v>
      </c>
    </row>
    <row r="61" spans="2:9" s="237" customFormat="1" ht="11.45" customHeight="1">
      <c r="B61" s="484">
        <v>1</v>
      </c>
      <c r="C61" s="241" t="s">
        <v>1638</v>
      </c>
      <c r="D61" s="243">
        <v>232137.60143190689</v>
      </c>
      <c r="E61" s="243"/>
      <c r="F61" s="243">
        <v>10474.355</v>
      </c>
      <c r="G61" s="243">
        <v>32775.853479999998</v>
      </c>
      <c r="H61" s="243">
        <v>264913.45491190691</v>
      </c>
    </row>
    <row r="62" spans="2:9" s="237" customFormat="1" ht="11.45" customHeight="1">
      <c r="B62" s="484">
        <v>2</v>
      </c>
      <c r="C62" s="486" t="s">
        <v>32</v>
      </c>
      <c r="D62" s="243">
        <v>232137.60143190689</v>
      </c>
      <c r="E62" s="243"/>
      <c r="F62" s="243">
        <v>10474.355</v>
      </c>
      <c r="G62" s="243">
        <v>32775.853479999998</v>
      </c>
      <c r="H62" s="243">
        <v>264913.45491190691</v>
      </c>
    </row>
    <row r="63" spans="2:9" s="237" customFormat="1" ht="11.45" customHeight="1">
      <c r="B63" s="484">
        <v>3</v>
      </c>
      <c r="C63" s="486" t="s">
        <v>1639</v>
      </c>
      <c r="D63" s="243"/>
      <c r="E63" s="243"/>
      <c r="F63" s="243"/>
      <c r="G63" s="243"/>
      <c r="H63" s="243"/>
    </row>
    <row r="64" spans="2:9" s="237" customFormat="1" ht="11.45" customHeight="1">
      <c r="B64" s="484">
        <v>4</v>
      </c>
      <c r="C64" s="241" t="s">
        <v>1640</v>
      </c>
      <c r="D64" s="243"/>
      <c r="E64" s="243">
        <v>533418.12467787229</v>
      </c>
      <c r="F64" s="243">
        <v>15965.238508014099</v>
      </c>
      <c r="G64" s="243">
        <v>2119.6003949700003</v>
      </c>
      <c r="H64" s="243">
        <v>519989.19719921693</v>
      </c>
    </row>
    <row r="65" spans="1:12" s="237" customFormat="1" ht="11.45" customHeight="1">
      <c r="B65" s="484">
        <v>5</v>
      </c>
      <c r="C65" s="486" t="s">
        <v>1603</v>
      </c>
      <c r="D65" s="243"/>
      <c r="E65" s="243">
        <v>457852.2557409248</v>
      </c>
      <c r="F65" s="243">
        <v>10639.142998060252</v>
      </c>
      <c r="G65" s="243">
        <v>1907.4278522499999</v>
      </c>
      <c r="H65" s="243">
        <v>446974.25665428577</v>
      </c>
    </row>
    <row r="66" spans="1:12" s="237" customFormat="1" ht="11.45" customHeight="1">
      <c r="B66" s="484">
        <v>6</v>
      </c>
      <c r="C66" s="486" t="s">
        <v>1604</v>
      </c>
      <c r="D66" s="243"/>
      <c r="E66" s="243">
        <v>75565.868936947445</v>
      </c>
      <c r="F66" s="243">
        <v>5326.0955099538478</v>
      </c>
      <c r="G66" s="243">
        <v>212.17254272</v>
      </c>
      <c r="H66" s="243">
        <v>73014.940544931174</v>
      </c>
    </row>
    <row r="67" spans="1:12" s="237" customFormat="1" ht="11.45" customHeight="1">
      <c r="B67" s="484">
        <v>7</v>
      </c>
      <c r="C67" s="241" t="s">
        <v>1641</v>
      </c>
      <c r="D67" s="243"/>
      <c r="E67" s="243">
        <v>1193134.9629367671</v>
      </c>
      <c r="F67" s="243">
        <v>404003.53118590673</v>
      </c>
      <c r="G67" s="243">
        <v>396594.6358893619</v>
      </c>
      <c r="H67" s="243">
        <v>953757.30780626729</v>
      </c>
    </row>
    <row r="68" spans="1:12" s="237" customFormat="1" ht="11.45" customHeight="1">
      <c r="B68" s="484">
        <v>8</v>
      </c>
      <c r="C68" s="486" t="s">
        <v>1642</v>
      </c>
      <c r="D68" s="243"/>
      <c r="E68" s="243">
        <v>331533.74929425993</v>
      </c>
      <c r="F68" s="243">
        <v>40553.064975739995</v>
      </c>
      <c r="G68" s="243"/>
      <c r="H68" s="243">
        <v>36198.117941979996</v>
      </c>
    </row>
    <row r="69" spans="1:12" s="237" customFormat="1" ht="11.45" customHeight="1">
      <c r="B69" s="209">
        <v>9</v>
      </c>
      <c r="C69" s="486" t="s">
        <v>1643</v>
      </c>
      <c r="D69" s="243"/>
      <c r="E69" s="243">
        <v>861601.21364250698</v>
      </c>
      <c r="F69" s="243">
        <v>363450.46621016675</v>
      </c>
      <c r="G69" s="243">
        <v>396594.6358893619</v>
      </c>
      <c r="H69" s="243">
        <v>917559.18986428739</v>
      </c>
    </row>
    <row r="70" spans="1:12" s="237" customFormat="1" ht="11.45" customHeight="1">
      <c r="B70" s="484">
        <v>10</v>
      </c>
      <c r="C70" s="241" t="s">
        <v>1644</v>
      </c>
      <c r="D70" s="243"/>
      <c r="E70" s="243"/>
      <c r="F70" s="243"/>
      <c r="G70" s="243"/>
      <c r="H70" s="243"/>
    </row>
    <row r="71" spans="1:12" s="237" customFormat="1" ht="11.45" customHeight="1">
      <c r="B71" s="484">
        <v>11</v>
      </c>
      <c r="C71" s="241" t="s">
        <v>1645</v>
      </c>
      <c r="D71" s="614">
        <v>10696.901193383817</v>
      </c>
      <c r="E71" s="243">
        <v>27634.273989692592</v>
      </c>
      <c r="F71" s="243">
        <v>4600.9870669199981</v>
      </c>
      <c r="G71" s="243">
        <v>5567.4435020430456</v>
      </c>
      <c r="H71" s="243">
        <v>7867.9370355030442</v>
      </c>
    </row>
    <row r="72" spans="1:12" s="237" customFormat="1" ht="11.45" customHeight="1">
      <c r="B72" s="484">
        <v>12</v>
      </c>
      <c r="C72" s="486" t="s">
        <v>1646</v>
      </c>
      <c r="D72" s="243">
        <v>10696.901193383817</v>
      </c>
      <c r="E72" s="590"/>
      <c r="F72" s="590"/>
      <c r="G72" s="590"/>
      <c r="H72" s="590"/>
    </row>
    <row r="73" spans="1:12" s="237" customFormat="1" ht="11.45" customHeight="1">
      <c r="B73" s="484">
        <v>13</v>
      </c>
      <c r="C73" s="486" t="s">
        <v>1647</v>
      </c>
      <c r="D73" s="243"/>
      <c r="E73" s="243">
        <v>27634.273989692592</v>
      </c>
      <c r="F73" s="243">
        <v>4600.9870669199981</v>
      </c>
      <c r="G73" s="243">
        <v>5567.4435020430456</v>
      </c>
      <c r="H73" s="243">
        <v>7867.9370355030442</v>
      </c>
    </row>
    <row r="74" spans="1:12" s="237" customFormat="1" ht="11.45" customHeight="1">
      <c r="B74" s="485">
        <v>14</v>
      </c>
      <c r="C74" s="892" t="s">
        <v>1648</v>
      </c>
      <c r="D74" s="247"/>
      <c r="E74" s="247"/>
      <c r="F74" s="247"/>
      <c r="G74" s="247"/>
      <c r="H74" s="248">
        <v>1746527.8969528941</v>
      </c>
    </row>
    <row r="75" spans="1:12">
      <c r="B75" s="3"/>
      <c r="C75" s="3"/>
      <c r="D75" s="3"/>
      <c r="E75" s="3"/>
      <c r="F75" s="3"/>
      <c r="G75" s="3"/>
      <c r="H75" s="3"/>
    </row>
    <row r="76" spans="1:12" ht="11.25" customHeight="1">
      <c r="A76" s="105"/>
      <c r="B76" s="2269" t="s">
        <v>316</v>
      </c>
      <c r="C76" s="2280"/>
      <c r="D76" s="1455" t="s">
        <v>321</v>
      </c>
      <c r="E76" s="1455" t="s">
        <v>323</v>
      </c>
      <c r="F76" s="1455" t="s">
        <v>325</v>
      </c>
      <c r="G76" s="1455" t="s">
        <v>327</v>
      </c>
      <c r="H76" s="1455" t="s">
        <v>332</v>
      </c>
    </row>
    <row r="77" spans="1:12" ht="11.25" customHeight="1">
      <c r="B77" s="2281" t="s">
        <v>1649</v>
      </c>
      <c r="C77" s="2282"/>
      <c r="D77" s="521"/>
      <c r="E77" s="521"/>
      <c r="F77" s="521"/>
      <c r="G77" s="522"/>
      <c r="H77" s="521"/>
    </row>
    <row r="78" spans="1:12" ht="11.25" customHeight="1">
      <c r="B78" s="92"/>
      <c r="C78" s="2"/>
      <c r="D78" s="2163" t="s">
        <v>1634</v>
      </c>
      <c r="E78" s="2283"/>
      <c r="F78" s="2283"/>
      <c r="G78" s="2283"/>
      <c r="H78" s="181"/>
    </row>
    <row r="79" spans="1:12" ht="11.25" customHeight="1">
      <c r="B79" s="2191" t="s">
        <v>315</v>
      </c>
      <c r="C79" s="2192"/>
      <c r="D79" s="1645" t="s">
        <v>1635</v>
      </c>
      <c r="E79" s="1645" t="s">
        <v>1636</v>
      </c>
      <c r="F79" s="161" t="s">
        <v>1637</v>
      </c>
      <c r="G79" s="1626" t="s">
        <v>2717</v>
      </c>
      <c r="H79" s="1645" t="s">
        <v>2716</v>
      </c>
    </row>
    <row r="80" spans="1:12" s="237" customFormat="1" ht="11.25" customHeight="1">
      <c r="B80" s="1">
        <v>15</v>
      </c>
      <c r="C80" s="241" t="s">
        <v>1650</v>
      </c>
      <c r="D80" s="591"/>
      <c r="E80" s="591"/>
      <c r="F80" s="591"/>
      <c r="G80" s="592"/>
      <c r="H80" s="243">
        <v>5451.5095382481459</v>
      </c>
      <c r="L80" s="238"/>
    </row>
    <row r="81" spans="2:11" s="237" customFormat="1" ht="11.25" customHeight="1">
      <c r="B81" s="1" t="s">
        <v>1651</v>
      </c>
      <c r="C81" s="241" t="s">
        <v>1652</v>
      </c>
      <c r="D81" s="590"/>
      <c r="E81" s="243"/>
      <c r="F81" s="243"/>
      <c r="G81" s="243">
        <v>343624.86204400001</v>
      </c>
      <c r="H81" s="243">
        <v>292081.13273739995</v>
      </c>
    </row>
    <row r="82" spans="2:11" s="237" customFormat="1" ht="11.25" customHeight="1">
      <c r="B82" s="1">
        <v>16</v>
      </c>
      <c r="C82" s="241" t="s">
        <v>1653</v>
      </c>
      <c r="D82" s="590"/>
      <c r="E82" s="243"/>
      <c r="F82" s="243"/>
      <c r="G82" s="243"/>
      <c r="H82" s="243"/>
    </row>
    <row r="83" spans="2:11" s="237" customFormat="1" ht="11.25" customHeight="1">
      <c r="B83" s="1">
        <v>17</v>
      </c>
      <c r="C83" s="241" t="s">
        <v>1654</v>
      </c>
      <c r="D83" s="590"/>
      <c r="E83" s="243">
        <v>570862.5866395398</v>
      </c>
      <c r="F83" s="243">
        <v>85094.464852179764</v>
      </c>
      <c r="G83" s="243">
        <v>1083320.8227940327</v>
      </c>
      <c r="H83" s="243">
        <v>1051141.2276467695</v>
      </c>
      <c r="K83" s="1316"/>
    </row>
    <row r="84" spans="2:11" s="237" customFormat="1" ht="11.25" customHeight="1">
      <c r="B84" s="1">
        <v>18</v>
      </c>
      <c r="C84" s="597" t="s">
        <v>1655</v>
      </c>
      <c r="D84" s="590"/>
      <c r="E84" s="243">
        <v>58808.912972259997</v>
      </c>
      <c r="F84" s="243"/>
      <c r="G84" s="243"/>
      <c r="H84" s="243"/>
    </row>
    <row r="85" spans="2:11" s="237" customFormat="1" ht="11.25" customHeight="1">
      <c r="B85" s="1">
        <v>19</v>
      </c>
      <c r="C85" s="597" t="s">
        <v>1656</v>
      </c>
      <c r="D85" s="590"/>
      <c r="E85" s="243">
        <v>112999.24252254496</v>
      </c>
      <c r="F85" s="243">
        <v>1289.7000053433985</v>
      </c>
      <c r="G85" s="243">
        <v>2710.516853335208</v>
      </c>
      <c r="H85" s="243">
        <v>9602.2271530699036</v>
      </c>
    </row>
    <row r="86" spans="2:11" s="237" customFormat="1" ht="11.25" customHeight="1">
      <c r="B86" s="1">
        <v>20</v>
      </c>
      <c r="C86" s="597" t="s">
        <v>1657</v>
      </c>
      <c r="D86" s="590"/>
      <c r="E86" s="243">
        <v>357151.8147314869</v>
      </c>
      <c r="F86" s="243">
        <v>77463.066033074749</v>
      </c>
      <c r="G86" s="243">
        <v>470840.50864463625</v>
      </c>
      <c r="H86" s="243">
        <v>1030759.542822907</v>
      </c>
    </row>
    <row r="87" spans="2:11" s="237" customFormat="1" ht="11.25" customHeight="1">
      <c r="B87" s="1">
        <v>21</v>
      </c>
      <c r="C87" s="598" t="s">
        <v>1658</v>
      </c>
      <c r="D87" s="596"/>
      <c r="E87" s="243">
        <v>4108.2628904699995</v>
      </c>
      <c r="F87" s="243">
        <v>220.75387938</v>
      </c>
      <c r="G87" s="243">
        <v>21268.399061238524</v>
      </c>
      <c r="H87" s="243">
        <v>370114.54737131449</v>
      </c>
    </row>
    <row r="88" spans="2:11" s="237" customFormat="1" ht="11.25" customHeight="1">
      <c r="B88" s="1">
        <v>22</v>
      </c>
      <c r="C88" s="597" t="s">
        <v>1659</v>
      </c>
      <c r="D88" s="590"/>
      <c r="E88" s="243">
        <v>20633.269606068039</v>
      </c>
      <c r="F88" s="243">
        <v>3996.3729985216264</v>
      </c>
      <c r="G88" s="243">
        <v>603759.04032789124</v>
      </c>
      <c r="H88" s="243"/>
    </row>
    <row r="89" spans="2:11" s="237" customFormat="1" ht="11.25" customHeight="1">
      <c r="B89" s="1">
        <v>23</v>
      </c>
      <c r="C89" s="598" t="s">
        <v>1658</v>
      </c>
      <c r="D89" s="596"/>
      <c r="E89" s="243">
        <v>5427.1110749620857</v>
      </c>
      <c r="F89" s="243">
        <v>702.786223755126</v>
      </c>
      <c r="G89" s="243">
        <v>540093.27838034742</v>
      </c>
      <c r="H89" s="243"/>
    </row>
    <row r="90" spans="2:11" s="237" customFormat="1" ht="11.25" customHeight="1">
      <c r="B90" s="1">
        <v>24</v>
      </c>
      <c r="C90" s="597" t="s">
        <v>1660</v>
      </c>
      <c r="D90" s="590"/>
      <c r="E90" s="243">
        <v>21269.346807180002</v>
      </c>
      <c r="F90" s="243">
        <v>2345.3258152399999</v>
      </c>
      <c r="G90" s="243">
        <v>6010.7569681699997</v>
      </c>
      <c r="H90" s="243">
        <v>10779.457670792499</v>
      </c>
    </row>
    <row r="91" spans="2:11" s="237" customFormat="1" ht="11.25" customHeight="1">
      <c r="B91" s="1">
        <v>25</v>
      </c>
      <c r="C91" s="241" t="s">
        <v>1661</v>
      </c>
      <c r="D91" s="590"/>
      <c r="E91" s="243"/>
      <c r="F91" s="243"/>
      <c r="G91" s="243"/>
      <c r="H91" s="243"/>
    </row>
    <row r="92" spans="2:11" s="237" customFormat="1" ht="11.25" customHeight="1">
      <c r="B92" s="1">
        <v>26</v>
      </c>
      <c r="C92" s="241" t="s">
        <v>1662</v>
      </c>
      <c r="D92" s="242"/>
      <c r="E92" s="243">
        <v>211287.90291193273</v>
      </c>
      <c r="F92" s="243">
        <v>5884.7593633558417</v>
      </c>
      <c r="G92" s="243">
        <v>85931.811883218368</v>
      </c>
      <c r="H92" s="243">
        <v>98799.515200547132</v>
      </c>
    </row>
    <row r="93" spans="2:11" s="237" customFormat="1" ht="11.25" customHeight="1">
      <c r="B93" s="1">
        <v>27</v>
      </c>
      <c r="C93" s="597" t="s">
        <v>1663</v>
      </c>
      <c r="D93" s="590"/>
      <c r="E93" s="590"/>
      <c r="F93" s="590"/>
      <c r="G93" s="243"/>
      <c r="H93" s="243"/>
    </row>
    <row r="94" spans="2:11" s="237" customFormat="1" ht="11.25" customHeight="1">
      <c r="B94" s="1">
        <v>28</v>
      </c>
      <c r="C94" s="597" t="s">
        <v>1664</v>
      </c>
      <c r="D94" s="593"/>
      <c r="E94" s="355"/>
      <c r="F94" s="355"/>
      <c r="G94" s="355">
        <v>7267.3177721900001</v>
      </c>
      <c r="H94" s="355">
        <v>6177.2201063615012</v>
      </c>
    </row>
    <row r="95" spans="2:11" ht="11.25" customHeight="1">
      <c r="B95" s="1">
        <v>29</v>
      </c>
      <c r="C95" s="597" t="s">
        <v>1665</v>
      </c>
      <c r="D95" s="594"/>
      <c r="E95" s="243">
        <v>2.604755264867725</v>
      </c>
      <c r="F95" s="594"/>
      <c r="G95" s="594"/>
      <c r="H95" s="243">
        <v>2.604755264867725</v>
      </c>
    </row>
    <row r="96" spans="2:11" ht="11.25" customHeight="1">
      <c r="B96" s="1">
        <v>30</v>
      </c>
      <c r="C96" s="597" t="s">
        <v>1666</v>
      </c>
      <c r="D96" s="594"/>
      <c r="E96" s="243">
        <v>53087.324029183736</v>
      </c>
      <c r="F96" s="594"/>
      <c r="G96" s="594"/>
      <c r="H96" s="243">
        <v>2654.3662014591869</v>
      </c>
    </row>
    <row r="97" spans="2:8" ht="11.25" customHeight="1">
      <c r="B97" s="1">
        <v>31</v>
      </c>
      <c r="C97" s="597" t="s">
        <v>1667</v>
      </c>
      <c r="D97" s="594"/>
      <c r="E97" s="243">
        <v>158197.97412748414</v>
      </c>
      <c r="F97" s="243"/>
      <c r="G97" s="243"/>
      <c r="H97" s="243">
        <v>89965.324137461575</v>
      </c>
    </row>
    <row r="98" spans="2:8" ht="11.25" customHeight="1">
      <c r="B98" s="1">
        <v>32</v>
      </c>
      <c r="C98" s="241" t="s">
        <v>1668</v>
      </c>
      <c r="D98" s="594"/>
      <c r="E98" s="243">
        <v>372823.80862189265</v>
      </c>
      <c r="F98" s="243">
        <v>75367.174451090003</v>
      </c>
      <c r="G98" s="243">
        <v>378011.45798858028</v>
      </c>
      <c r="H98" s="243">
        <v>43946.2469601669</v>
      </c>
    </row>
    <row r="99" spans="2:8" ht="11.25" customHeight="1">
      <c r="B99" s="893">
        <v>33</v>
      </c>
      <c r="C99" s="892" t="s">
        <v>1669</v>
      </c>
      <c r="D99" s="894"/>
      <c r="E99" s="894"/>
      <c r="F99" s="894"/>
      <c r="G99" s="894"/>
      <c r="H99" s="248">
        <v>1491419.6320831317</v>
      </c>
    </row>
    <row r="100" spans="2:8" ht="11.25" customHeight="1">
      <c r="B100" s="879">
        <v>34</v>
      </c>
      <c r="C100" s="892" t="s">
        <v>1670</v>
      </c>
      <c r="D100" s="894"/>
      <c r="E100" s="894"/>
      <c r="F100" s="894"/>
      <c r="G100" s="894"/>
      <c r="H100" s="613">
        <v>117.10506281276729</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landscape" verticalDpi="1200" r:id="rId1"/>
  <rowBreaks count="1" manualBreakCount="1">
    <brk id="54"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7109375" style="68" customWidth="1"/>
    <col min="2" max="2" width="4.85546875" style="208" customWidth="1"/>
    <col min="3" max="3" width="149.85546875" style="68" customWidth="1"/>
    <col min="4" max="6" width="16.42578125" style="145" customWidth="1"/>
    <col min="7" max="7" width="23.5703125" style="68" customWidth="1"/>
    <col min="8" max="8" width="14.85546875" style="68" customWidth="1"/>
    <col min="9" max="16384" width="11.42578125" style="68"/>
  </cols>
  <sheetData>
    <row r="1" spans="2:8" ht="11.25" customHeight="1"/>
    <row r="2" spans="2:8" ht="5.25" customHeight="1"/>
    <row r="3" spans="2:8" ht="12.75" customHeight="1">
      <c r="B3" s="2108" t="s">
        <v>309</v>
      </c>
      <c r="C3" s="2108"/>
      <c r="D3" s="2108"/>
      <c r="E3" s="2108"/>
      <c r="F3" s="2108"/>
      <c r="G3" s="2108"/>
      <c r="H3" s="2108"/>
    </row>
    <row r="4" spans="2:8" ht="5.25" customHeight="1"/>
    <row r="5" spans="2:8" ht="15.75">
      <c r="B5" s="1140" t="s">
        <v>313</v>
      </c>
    </row>
    <row r="6" spans="2:8" ht="15.75">
      <c r="B6" s="210"/>
    </row>
    <row r="7" spans="2:8" s="3" customFormat="1" ht="11.25">
      <c r="B7" s="2113" t="s">
        <v>314</v>
      </c>
      <c r="C7" s="2113"/>
      <c r="D7" s="2113"/>
      <c r="E7" s="2113"/>
      <c r="F7" s="2113"/>
    </row>
    <row r="8" spans="2:8" s="3" customFormat="1" ht="11.25">
      <c r="B8" s="629"/>
      <c r="C8" s="629"/>
      <c r="D8" s="629"/>
      <c r="E8" s="629"/>
      <c r="F8" s="629"/>
    </row>
    <row r="9" spans="2:8" s="3" customFormat="1" ht="11.25" customHeight="1">
      <c r="B9" s="254"/>
      <c r="D9" s="146"/>
      <c r="E9" s="146"/>
      <c r="F9" s="146"/>
    </row>
    <row r="10" spans="2:8" s="3" customFormat="1" ht="11.25" customHeight="1">
      <c r="B10" s="2114" t="s">
        <v>315</v>
      </c>
      <c r="C10" s="2114"/>
      <c r="D10" s="1573" t="s">
        <v>2714</v>
      </c>
      <c r="E10" s="1573" t="s">
        <v>662</v>
      </c>
      <c r="F10" s="1573" t="s">
        <v>2735</v>
      </c>
    </row>
    <row r="11" spans="2:8" s="3" customFormat="1" ht="15" customHeight="1">
      <c r="B11" s="2112" t="s">
        <v>317</v>
      </c>
      <c r="C11" s="2112"/>
      <c r="D11" s="2112"/>
      <c r="E11" s="2112"/>
      <c r="F11" s="2112"/>
    </row>
    <row r="12" spans="2:8" s="3" customFormat="1" ht="11.25" customHeight="1">
      <c r="B12" s="206">
        <v>1</v>
      </c>
      <c r="C12" s="148" t="s">
        <v>318</v>
      </c>
      <c r="D12" s="240">
        <v>37390</v>
      </c>
      <c r="E12" s="240">
        <v>38015.681109999998</v>
      </c>
      <c r="F12" s="615" t="s">
        <v>319</v>
      </c>
    </row>
    <row r="13" spans="2:8" s="3" customFormat="1" ht="11.25" customHeight="1">
      <c r="B13" s="206"/>
      <c r="C13" s="465" t="s">
        <v>320</v>
      </c>
      <c r="D13" s="466">
        <v>18657</v>
      </c>
      <c r="E13" s="466">
        <v>19282.66504</v>
      </c>
      <c r="F13" s="615" t="s">
        <v>321</v>
      </c>
    </row>
    <row r="14" spans="2:8" s="3" customFormat="1" ht="11.25" customHeight="1">
      <c r="B14" s="206"/>
      <c r="C14" s="465" t="s">
        <v>322</v>
      </c>
      <c r="D14" s="466">
        <v>18733</v>
      </c>
      <c r="E14" s="466">
        <v>18733.016070000001</v>
      </c>
      <c r="F14" s="615" t="s">
        <v>323</v>
      </c>
    </row>
    <row r="15" spans="2:8" s="3" customFormat="1" ht="11.25" customHeight="1">
      <c r="B15" s="206">
        <v>2</v>
      </c>
      <c r="C15" s="148" t="s">
        <v>324</v>
      </c>
      <c r="D15" s="240">
        <v>177998</v>
      </c>
      <c r="E15" s="240">
        <v>168742.77996300001</v>
      </c>
      <c r="F15" s="615" t="s">
        <v>325</v>
      </c>
      <c r="H15" s="149"/>
    </row>
    <row r="16" spans="2:8" s="3" customFormat="1" ht="11.25" customHeight="1">
      <c r="B16" s="206">
        <v>3</v>
      </c>
      <c r="C16" s="148" t="s">
        <v>326</v>
      </c>
      <c r="D16" s="240">
        <v>7441</v>
      </c>
      <c r="E16" s="240">
        <v>5526.8651050000008</v>
      </c>
      <c r="F16" s="616" t="s">
        <v>327</v>
      </c>
    </row>
    <row r="17" spans="2:8" s="3" customFormat="1" ht="11.25" customHeight="1">
      <c r="B17" s="206" t="s">
        <v>328</v>
      </c>
      <c r="C17" s="148" t="s">
        <v>329</v>
      </c>
      <c r="D17" s="240"/>
      <c r="E17" s="240"/>
      <c r="F17" s="615"/>
    </row>
    <row r="18" spans="2:8" s="3" customFormat="1" ht="11.25" customHeight="1">
      <c r="B18" s="206">
        <v>4</v>
      </c>
      <c r="C18" s="148" t="s">
        <v>330</v>
      </c>
      <c r="D18" s="240"/>
      <c r="E18" s="240"/>
      <c r="F18" s="615"/>
    </row>
    <row r="19" spans="2:8" s="3" customFormat="1" ht="11.25" customHeight="1">
      <c r="B19" s="206">
        <v>5</v>
      </c>
      <c r="C19" s="148" t="s">
        <v>331</v>
      </c>
      <c r="D19" s="240">
        <v>127</v>
      </c>
      <c r="E19" s="240">
        <v>130.92400000000001</v>
      </c>
      <c r="F19" s="615" t="s">
        <v>332</v>
      </c>
    </row>
    <row r="20" spans="2:8" s="3" customFormat="1" ht="11.25" customHeight="1">
      <c r="B20" s="206" t="s">
        <v>333</v>
      </c>
      <c r="C20" s="148" t="s">
        <v>334</v>
      </c>
      <c r="D20" s="240">
        <v>7042</v>
      </c>
      <c r="E20" s="240">
        <v>8714.914734</v>
      </c>
      <c r="F20" s="595"/>
    </row>
    <row r="21" spans="2:8" s="105" customFormat="1" ht="11.25" customHeight="1">
      <c r="B21" s="828">
        <v>6</v>
      </c>
      <c r="C21" s="829" t="s">
        <v>335</v>
      </c>
      <c r="D21" s="830">
        <f>SUM(D13:D20)</f>
        <v>229998</v>
      </c>
      <c r="E21" s="830">
        <v>221131.16491200001</v>
      </c>
      <c r="F21" s="831"/>
    </row>
    <row r="22" spans="2:8" s="3" customFormat="1" ht="15" customHeight="1">
      <c r="B22" s="2112" t="s">
        <v>336</v>
      </c>
      <c r="C22" s="2112"/>
      <c r="D22" s="2112"/>
      <c r="E22" s="2112"/>
      <c r="F22" s="2112"/>
    </row>
    <row r="23" spans="2:8" s="3" customFormat="1" ht="11.25" customHeight="1">
      <c r="B23" s="206">
        <v>7</v>
      </c>
      <c r="C23" s="148" t="s">
        <v>337</v>
      </c>
      <c r="D23" s="240">
        <v>-928.03057999999999</v>
      </c>
      <c r="E23" s="240">
        <v>-939.16947500000003</v>
      </c>
      <c r="F23" s="149"/>
    </row>
    <row r="24" spans="2:8" s="3" customFormat="1" ht="11.25" customHeight="1">
      <c r="B24" s="206">
        <v>8</v>
      </c>
      <c r="C24" s="148" t="s">
        <v>338</v>
      </c>
      <c r="D24" s="240">
        <v>-12073.791043000001</v>
      </c>
      <c r="E24" s="240">
        <v>-11870.969204000001</v>
      </c>
      <c r="F24" s="616" t="s">
        <v>339</v>
      </c>
    </row>
    <row r="25" spans="2:8" s="3" customFormat="1" ht="11.25" customHeight="1">
      <c r="B25" s="265">
        <v>10</v>
      </c>
      <c r="C25" s="1022" t="s">
        <v>340</v>
      </c>
      <c r="D25" s="240">
        <v>-368.62040000000002</v>
      </c>
      <c r="E25" s="240">
        <v>-306.16199999999998</v>
      </c>
      <c r="F25" s="616" t="s">
        <v>341</v>
      </c>
      <c r="H25" s="92"/>
    </row>
    <row r="26" spans="2:8" s="3" customFormat="1" ht="11.25" customHeight="1">
      <c r="B26" s="206">
        <v>11</v>
      </c>
      <c r="C26" s="148" t="s">
        <v>342</v>
      </c>
      <c r="D26" s="240"/>
      <c r="E26" s="240"/>
      <c r="F26" s="616"/>
    </row>
    <row r="27" spans="2:8" s="3" customFormat="1" ht="11.25" customHeight="1">
      <c r="B27" s="206">
        <v>12</v>
      </c>
      <c r="C27" s="148" t="s">
        <v>343</v>
      </c>
      <c r="D27" s="240">
        <v>-2755.563909</v>
      </c>
      <c r="E27" s="240">
        <v>-2875.7058320000001</v>
      </c>
      <c r="F27" s="616"/>
    </row>
    <row r="28" spans="2:8" s="3" customFormat="1" ht="11.25" customHeight="1">
      <c r="B28" s="206">
        <v>13</v>
      </c>
      <c r="C28" s="148" t="s">
        <v>344</v>
      </c>
      <c r="D28" s="240"/>
      <c r="E28" s="240"/>
      <c r="F28" s="616"/>
    </row>
    <row r="29" spans="2:8" s="3" customFormat="1" ht="11.25" customHeight="1">
      <c r="B29" s="206">
        <v>14</v>
      </c>
      <c r="C29" s="148" t="s">
        <v>345</v>
      </c>
      <c r="D29" s="240">
        <v>-26.540599999999998</v>
      </c>
      <c r="E29" s="240">
        <v>-207.46626800000001</v>
      </c>
      <c r="F29" s="616" t="s">
        <v>346</v>
      </c>
    </row>
    <row r="30" spans="2:8" s="3" customFormat="1" ht="11.25" customHeight="1">
      <c r="B30" s="206">
        <v>15</v>
      </c>
      <c r="C30" s="148" t="s">
        <v>347</v>
      </c>
      <c r="D30" s="240">
        <v>-49.770786999999999</v>
      </c>
      <c r="E30" s="240">
        <v>-44.100386999999998</v>
      </c>
      <c r="F30" s="616" t="s">
        <v>352</v>
      </c>
    </row>
    <row r="31" spans="2:8" s="3" customFormat="1" ht="11.25" customHeight="1">
      <c r="B31" s="206">
        <v>16</v>
      </c>
      <c r="C31" s="148" t="s">
        <v>348</v>
      </c>
      <c r="D31" s="240">
        <v>-2840.3491289999997</v>
      </c>
      <c r="E31" s="240">
        <v>-322.18405999999999</v>
      </c>
      <c r="F31" s="616" t="s">
        <v>321</v>
      </c>
    </row>
    <row r="32" spans="2:8" s="3" customFormat="1" ht="22.5" customHeight="1">
      <c r="B32" s="209">
        <v>17</v>
      </c>
      <c r="C32" s="148" t="s">
        <v>349</v>
      </c>
      <c r="D32" s="240"/>
      <c r="E32" s="240"/>
      <c r="F32" s="616"/>
    </row>
    <row r="33" spans="2:8" s="3" customFormat="1" ht="22.5" customHeight="1">
      <c r="B33" s="209">
        <v>18</v>
      </c>
      <c r="C33" s="148" t="s">
        <v>350</v>
      </c>
      <c r="D33" s="240"/>
      <c r="E33" s="240"/>
      <c r="F33" s="616"/>
    </row>
    <row r="34" spans="2:8" s="3" customFormat="1" ht="22.5" customHeight="1">
      <c r="B34" s="209">
        <v>19</v>
      </c>
      <c r="C34" s="148" t="s">
        <v>351</v>
      </c>
      <c r="D34" s="240">
        <v>-3669.8883760000003</v>
      </c>
      <c r="E34" s="240">
        <v>-4276.7393529999999</v>
      </c>
      <c r="F34" s="616" t="s">
        <v>375</v>
      </c>
    </row>
    <row r="35" spans="2:8" s="3" customFormat="1" ht="11.25">
      <c r="B35" s="209" t="s">
        <v>353</v>
      </c>
      <c r="C35" s="148" t="s">
        <v>354</v>
      </c>
      <c r="D35" s="240"/>
      <c r="E35" s="240"/>
      <c r="F35" s="149"/>
    </row>
    <row r="36" spans="2:8" s="3" customFormat="1" ht="11.25">
      <c r="B36" s="209" t="s">
        <v>355</v>
      </c>
      <c r="C36" s="465" t="s">
        <v>356</v>
      </c>
      <c r="D36" s="466"/>
      <c r="E36" s="466"/>
      <c r="F36" s="467"/>
    </row>
    <row r="37" spans="2:8" s="3" customFormat="1" ht="11.25">
      <c r="B37" s="209" t="s">
        <v>357</v>
      </c>
      <c r="C37" s="465" t="s">
        <v>358</v>
      </c>
      <c r="D37" s="466"/>
      <c r="E37" s="466"/>
      <c r="F37" s="467"/>
    </row>
    <row r="38" spans="2:8" s="3" customFormat="1" ht="11.25">
      <c r="B38" s="209" t="s">
        <v>359</v>
      </c>
      <c r="C38" s="465" t="s">
        <v>360</v>
      </c>
      <c r="D38" s="466"/>
      <c r="E38" s="466"/>
      <c r="F38" s="467"/>
      <c r="G38" s="1875"/>
    </row>
    <row r="39" spans="2:8" s="3" customFormat="1" ht="11.25" customHeight="1">
      <c r="B39" s="209">
        <v>21</v>
      </c>
      <c r="C39" s="148" t="s">
        <v>361</v>
      </c>
      <c r="D39" s="240"/>
      <c r="E39" s="240"/>
      <c r="F39" s="149"/>
      <c r="G39" s="1869"/>
      <c r="H39" s="1872"/>
    </row>
    <row r="40" spans="2:8" s="3" customFormat="1" ht="11.25" customHeight="1">
      <c r="B40" s="206">
        <v>22</v>
      </c>
      <c r="C40" s="148" t="s">
        <v>362</v>
      </c>
      <c r="D40" s="240"/>
      <c r="E40" s="240"/>
      <c r="F40" s="149"/>
      <c r="G40" s="1876"/>
      <c r="H40" s="1869"/>
    </row>
    <row r="41" spans="2:8" s="3" customFormat="1" ht="11.25" customHeight="1">
      <c r="B41" s="209">
        <v>23</v>
      </c>
      <c r="C41" s="465" t="s">
        <v>363</v>
      </c>
      <c r="D41" s="466"/>
      <c r="E41" s="466"/>
      <c r="F41" s="467"/>
      <c r="G41" s="1876"/>
      <c r="H41" s="1869"/>
    </row>
    <row r="42" spans="2:8" s="3" customFormat="1" ht="11.25" customHeight="1">
      <c r="B42" s="206">
        <v>25</v>
      </c>
      <c r="C42" s="465" t="s">
        <v>364</v>
      </c>
      <c r="D42" s="466"/>
      <c r="E42" s="466"/>
      <c r="F42" s="467"/>
      <c r="G42" s="1876"/>
      <c r="H42" s="1869"/>
    </row>
    <row r="43" spans="2:8" s="3" customFormat="1" ht="11.25" customHeight="1">
      <c r="B43" s="206" t="s">
        <v>365</v>
      </c>
      <c r="C43" s="148" t="s">
        <v>366</v>
      </c>
      <c r="D43" s="1878"/>
      <c r="E43" s="240"/>
      <c r="F43" s="149"/>
      <c r="G43" s="1877"/>
      <c r="H43" s="1872"/>
    </row>
    <row r="44" spans="2:8" s="3" customFormat="1" ht="22.5" customHeight="1">
      <c r="B44" s="470" t="s">
        <v>367</v>
      </c>
      <c r="C44" s="150" t="s">
        <v>368</v>
      </c>
      <c r="D44" s="240"/>
      <c r="E44" s="240"/>
      <c r="F44" s="147"/>
      <c r="G44" s="1877"/>
      <c r="H44" s="1872"/>
    </row>
    <row r="45" spans="2:8" s="3" customFormat="1" ht="11.25" customHeight="1">
      <c r="B45" s="207">
        <v>27</v>
      </c>
      <c r="C45" s="150" t="s">
        <v>369</v>
      </c>
      <c r="D45" s="240"/>
      <c r="E45" s="240"/>
      <c r="F45" s="147"/>
    </row>
    <row r="46" spans="2:8" s="3" customFormat="1" ht="11.25" customHeight="1">
      <c r="B46" s="207" t="s">
        <v>370</v>
      </c>
      <c r="C46" s="150" t="s">
        <v>371</v>
      </c>
      <c r="D46" s="240">
        <v>-683.68107400000008</v>
      </c>
      <c r="E46" s="240">
        <v>-361.84581500000002</v>
      </c>
      <c r="F46" s="147"/>
    </row>
    <row r="47" spans="2:8" s="3" customFormat="1" ht="11.25" customHeight="1">
      <c r="B47" s="832">
        <v>28</v>
      </c>
      <c r="C47" s="833" t="s">
        <v>372</v>
      </c>
      <c r="D47" s="830">
        <f>SUM(D23:D46)</f>
        <v>-23396.235897999999</v>
      </c>
      <c r="E47" s="830">
        <v>-21204.342394000003</v>
      </c>
      <c r="F47" s="834"/>
    </row>
    <row r="48" spans="2:8" s="3" customFormat="1" ht="11.25" customHeight="1">
      <c r="B48" s="832">
        <v>29</v>
      </c>
      <c r="C48" s="833" t="s">
        <v>373</v>
      </c>
      <c r="D48" s="830">
        <v>206602.18299999999</v>
      </c>
      <c r="E48" s="830">
        <v>199926.822518</v>
      </c>
      <c r="F48" s="834"/>
    </row>
    <row r="49" spans="2:7" s="3" customFormat="1" ht="15" customHeight="1">
      <c r="B49" s="2112" t="s">
        <v>374</v>
      </c>
      <c r="C49" s="2112"/>
      <c r="D49" s="2112"/>
      <c r="E49" s="2112"/>
      <c r="F49" s="2112"/>
    </row>
    <row r="50" spans="2:7" s="3" customFormat="1" ht="11.25" customHeight="1">
      <c r="B50" s="207">
        <v>30</v>
      </c>
      <c r="C50" s="150" t="s">
        <v>318</v>
      </c>
      <c r="D50" s="240">
        <v>29553.971000000001</v>
      </c>
      <c r="E50" s="240">
        <v>21802.975580999999</v>
      </c>
      <c r="F50" s="616" t="s">
        <v>399</v>
      </c>
    </row>
    <row r="51" spans="2:7" s="3" customFormat="1" ht="11.25" customHeight="1">
      <c r="B51" s="207">
        <v>31</v>
      </c>
      <c r="C51" s="468" t="s">
        <v>376</v>
      </c>
      <c r="D51" s="466">
        <v>29553.971000000001</v>
      </c>
      <c r="E51" s="466">
        <v>21802.975580999999</v>
      </c>
      <c r="F51" s="616" t="s">
        <v>399</v>
      </c>
      <c r="G51" s="220"/>
    </row>
    <row r="52" spans="2:7" s="3" customFormat="1" ht="11.25" customHeight="1">
      <c r="B52" s="207">
        <v>32</v>
      </c>
      <c r="C52" s="468" t="s">
        <v>377</v>
      </c>
      <c r="D52" s="466"/>
      <c r="E52" s="466"/>
      <c r="F52" s="469"/>
    </row>
    <row r="53" spans="2:7" s="3" customFormat="1" ht="11.25" customHeight="1">
      <c r="B53" s="470">
        <v>33</v>
      </c>
      <c r="C53" s="150" t="s">
        <v>378</v>
      </c>
      <c r="D53" s="240"/>
      <c r="E53" s="240"/>
      <c r="F53" s="147"/>
    </row>
    <row r="54" spans="2:7" s="3" customFormat="1" ht="11.25" customHeight="1">
      <c r="B54" s="207" t="s">
        <v>379</v>
      </c>
      <c r="C54" s="150" t="s">
        <v>380</v>
      </c>
      <c r="D54" s="240"/>
      <c r="E54" s="240"/>
      <c r="F54" s="147"/>
    </row>
    <row r="55" spans="2:7" s="3" customFormat="1" ht="11.25" customHeight="1">
      <c r="B55" s="207" t="s">
        <v>381</v>
      </c>
      <c r="C55" s="150" t="s">
        <v>382</v>
      </c>
      <c r="D55" s="240"/>
      <c r="E55" s="240"/>
      <c r="F55" s="147"/>
    </row>
    <row r="56" spans="2:7" s="3" customFormat="1" ht="11.25" customHeight="1">
      <c r="B56" s="207">
        <v>34</v>
      </c>
      <c r="C56" s="150" t="s">
        <v>383</v>
      </c>
      <c r="D56" s="240">
        <v>29553.971000000001</v>
      </c>
      <c r="E56" s="240">
        <v>21802.975580999999</v>
      </c>
      <c r="F56" s="616" t="s">
        <v>399</v>
      </c>
    </row>
    <row r="57" spans="2:7" s="3" customFormat="1" ht="11.25" customHeight="1">
      <c r="B57" s="207">
        <v>35</v>
      </c>
      <c r="C57" s="468" t="s">
        <v>384</v>
      </c>
      <c r="D57" s="466"/>
      <c r="E57" s="466">
        <v>0</v>
      </c>
      <c r="F57" s="469"/>
    </row>
    <row r="58" spans="2:7" s="3" customFormat="1" ht="11.25" customHeight="1">
      <c r="B58" s="835">
        <v>36</v>
      </c>
      <c r="C58" s="833" t="s">
        <v>385</v>
      </c>
      <c r="D58" s="830">
        <v>29553.971000000001</v>
      </c>
      <c r="E58" s="830">
        <v>21802.975580999999</v>
      </c>
      <c r="F58" s="834"/>
    </row>
    <row r="59" spans="2:7" s="3" customFormat="1" ht="15" customHeight="1">
      <c r="B59" s="2112" t="s">
        <v>386</v>
      </c>
      <c r="C59" s="2112"/>
      <c r="D59" s="2112"/>
      <c r="E59" s="2112"/>
      <c r="F59" s="2112"/>
    </row>
    <row r="60" spans="2:7" s="3" customFormat="1" ht="11.25" customHeight="1">
      <c r="B60" s="207">
        <v>37</v>
      </c>
      <c r="C60" s="150" t="s">
        <v>387</v>
      </c>
      <c r="D60" s="240"/>
      <c r="E60" s="240"/>
      <c r="F60" s="147"/>
    </row>
    <row r="61" spans="2:7" s="3" customFormat="1" ht="22.5" customHeight="1">
      <c r="B61" s="470">
        <v>38</v>
      </c>
      <c r="C61" s="150" t="s">
        <v>388</v>
      </c>
      <c r="D61" s="240"/>
      <c r="E61" s="240"/>
      <c r="F61" s="147"/>
    </row>
    <row r="62" spans="2:7" s="3" customFormat="1" ht="22.5" customHeight="1">
      <c r="B62" s="470">
        <v>39</v>
      </c>
      <c r="C62" s="150" t="s">
        <v>389</v>
      </c>
      <c r="D62" s="240"/>
      <c r="E62" s="240"/>
      <c r="F62" s="147"/>
    </row>
    <row r="63" spans="2:7" s="3" customFormat="1" ht="22.5" customHeight="1">
      <c r="B63" s="209">
        <v>40</v>
      </c>
      <c r="C63" s="148" t="s">
        <v>390</v>
      </c>
      <c r="D63" s="240">
        <v>-1500</v>
      </c>
      <c r="E63" s="240">
        <v>-1500</v>
      </c>
      <c r="F63" s="616" t="s">
        <v>399</v>
      </c>
    </row>
    <row r="64" spans="2:7" s="3" customFormat="1" ht="11.25" customHeight="1">
      <c r="B64" s="207">
        <v>42</v>
      </c>
      <c r="C64" s="150" t="s">
        <v>391</v>
      </c>
      <c r="D64" s="240"/>
      <c r="E64" s="240"/>
      <c r="F64" s="147"/>
    </row>
    <row r="65" spans="2:8" s="3" customFormat="1" ht="11.25" customHeight="1">
      <c r="B65" s="207" t="s">
        <v>392</v>
      </c>
      <c r="C65" s="150" t="s">
        <v>393</v>
      </c>
      <c r="D65" s="240">
        <v>-7774</v>
      </c>
      <c r="E65" s="240"/>
      <c r="F65" s="616" t="s">
        <v>399</v>
      </c>
    </row>
    <row r="66" spans="2:8" s="3" customFormat="1" ht="11.25" customHeight="1">
      <c r="B66" s="835">
        <v>43</v>
      </c>
      <c r="C66" s="833" t="s">
        <v>394</v>
      </c>
      <c r="D66" s="830">
        <v>-9274</v>
      </c>
      <c r="E66" s="830">
        <v>-1500</v>
      </c>
      <c r="F66" s="834"/>
    </row>
    <row r="67" spans="2:8" s="3" customFormat="1" ht="11.25" customHeight="1">
      <c r="B67" s="835">
        <v>44</v>
      </c>
      <c r="C67" s="833" t="s">
        <v>395</v>
      </c>
      <c r="D67" s="830">
        <v>20279.616000000002</v>
      </c>
      <c r="E67" s="830">
        <v>20302.975580999999</v>
      </c>
      <c r="F67" s="834"/>
      <c r="G67" s="1059"/>
      <c r="H67" s="1059"/>
    </row>
    <row r="68" spans="2:8" s="3" customFormat="1" ht="11.25" customHeight="1">
      <c r="B68" s="835">
        <v>45</v>
      </c>
      <c r="C68" s="833" t="s">
        <v>396</v>
      </c>
      <c r="D68" s="830">
        <v>226881.799</v>
      </c>
      <c r="E68" s="830">
        <v>220229.79809900001</v>
      </c>
      <c r="F68" s="836"/>
    </row>
    <row r="69" spans="2:8" s="3" customFormat="1" ht="15" customHeight="1">
      <c r="B69" s="2112" t="s">
        <v>397</v>
      </c>
      <c r="C69" s="2112"/>
      <c r="D69" s="2112"/>
      <c r="E69" s="2112"/>
      <c r="F69" s="2112"/>
      <c r="G69" s="1060"/>
      <c r="H69" s="1060"/>
    </row>
    <row r="70" spans="2:8" s="3" customFormat="1" ht="11.25" customHeight="1">
      <c r="B70" s="207">
        <v>46</v>
      </c>
      <c r="C70" s="150" t="s">
        <v>398</v>
      </c>
      <c r="D70" s="240">
        <v>32619.297999999999</v>
      </c>
      <c r="E70" s="240">
        <v>32775.854980000004</v>
      </c>
      <c r="F70" s="1312" t="s">
        <v>916</v>
      </c>
    </row>
    <row r="71" spans="2:8" s="3" customFormat="1" ht="11.25" customHeight="1">
      <c r="B71" s="207">
        <v>47</v>
      </c>
      <c r="C71" s="150" t="s">
        <v>400</v>
      </c>
      <c r="D71" s="240"/>
      <c r="E71" s="240"/>
      <c r="F71" s="147"/>
    </row>
    <row r="72" spans="2:8" s="3" customFormat="1" ht="11.25" customHeight="1">
      <c r="B72" s="207" t="s">
        <v>401</v>
      </c>
      <c r="C72" s="150" t="s">
        <v>402</v>
      </c>
      <c r="D72" s="240"/>
      <c r="E72" s="240"/>
      <c r="F72" s="147"/>
    </row>
    <row r="73" spans="2:8" s="3" customFormat="1" ht="11.25" customHeight="1">
      <c r="B73" s="207" t="s">
        <v>403</v>
      </c>
      <c r="C73" s="150" t="s">
        <v>404</v>
      </c>
      <c r="D73" s="240"/>
      <c r="E73" s="240"/>
      <c r="F73" s="147"/>
    </row>
    <row r="74" spans="2:8" s="3" customFormat="1" ht="11.25" customHeight="1">
      <c r="B74" s="209">
        <v>48</v>
      </c>
      <c r="C74" s="148" t="s">
        <v>405</v>
      </c>
      <c r="D74" s="240"/>
      <c r="E74" s="240"/>
      <c r="F74" s="616" t="s">
        <v>916</v>
      </c>
    </row>
    <row r="75" spans="2:8" s="3" customFormat="1" ht="11.25" customHeight="1">
      <c r="B75" s="206">
        <v>49</v>
      </c>
      <c r="C75" s="465" t="s">
        <v>406</v>
      </c>
      <c r="D75" s="240"/>
      <c r="E75" s="240"/>
      <c r="F75" s="149"/>
    </row>
    <row r="76" spans="2:8" s="3" customFormat="1" ht="11.25" customHeight="1">
      <c r="B76" s="206">
        <v>50</v>
      </c>
      <c r="C76" s="148" t="s">
        <v>407</v>
      </c>
      <c r="D76" s="240"/>
      <c r="E76" s="240"/>
      <c r="F76" s="149"/>
    </row>
    <row r="77" spans="2:8" s="3" customFormat="1" ht="11.25" customHeight="1">
      <c r="B77" s="828">
        <v>51</v>
      </c>
      <c r="C77" s="829" t="s">
        <v>408</v>
      </c>
      <c r="D77" s="830">
        <v>32619.297999999999</v>
      </c>
      <c r="E77" s="830">
        <v>32775.854980000004</v>
      </c>
      <c r="F77" s="834"/>
    </row>
    <row r="78" spans="2:8" s="3" customFormat="1" ht="15" customHeight="1">
      <c r="B78" s="2112" t="s">
        <v>409</v>
      </c>
      <c r="C78" s="2112"/>
      <c r="D78" s="2112"/>
      <c r="E78" s="2112"/>
      <c r="F78" s="2112"/>
    </row>
    <row r="79" spans="2:8" s="3" customFormat="1" ht="11.25" customHeight="1">
      <c r="B79" s="206">
        <v>52</v>
      </c>
      <c r="C79" s="148" t="s">
        <v>410</v>
      </c>
      <c r="D79" s="240">
        <v>-4</v>
      </c>
      <c r="E79" s="240">
        <v>-3.8519099999999997</v>
      </c>
      <c r="F79" s="149"/>
    </row>
    <row r="80" spans="2:8" s="3" customFormat="1" ht="22.5" customHeight="1">
      <c r="B80" s="209">
        <v>53</v>
      </c>
      <c r="C80" s="148" t="s">
        <v>411</v>
      </c>
      <c r="D80" s="240"/>
      <c r="E80" s="240"/>
      <c r="F80" s="149"/>
    </row>
    <row r="81" spans="2:8" s="3" customFormat="1" ht="22.5" customHeight="1">
      <c r="B81" s="209">
        <v>54</v>
      </c>
      <c r="C81" s="148" t="s">
        <v>412</v>
      </c>
      <c r="D81" s="240"/>
      <c r="E81" s="240"/>
      <c r="F81" s="149"/>
    </row>
    <row r="82" spans="2:8" s="3" customFormat="1" ht="22.5" customHeight="1">
      <c r="B82" s="209">
        <v>55</v>
      </c>
      <c r="C82" s="148" t="s">
        <v>413</v>
      </c>
      <c r="D82" s="240">
        <v>-5588</v>
      </c>
      <c r="E82" s="240">
        <v>-5588</v>
      </c>
      <c r="F82" s="616" t="s">
        <v>916</v>
      </c>
    </row>
    <row r="83" spans="2:8" s="3" customFormat="1" ht="11.25" customHeight="1">
      <c r="B83" s="265" t="s">
        <v>414</v>
      </c>
      <c r="C83" s="151" t="s">
        <v>415</v>
      </c>
      <c r="D83" s="240"/>
      <c r="E83" s="240"/>
      <c r="F83" s="149"/>
    </row>
    <row r="84" spans="2:8" s="3" customFormat="1" ht="11.25" customHeight="1">
      <c r="B84" s="265" t="s">
        <v>416</v>
      </c>
      <c r="C84" s="152" t="s">
        <v>417</v>
      </c>
      <c r="D84" s="240" t="s">
        <v>33</v>
      </c>
      <c r="E84" s="240"/>
      <c r="F84" s="616" t="s">
        <v>916</v>
      </c>
    </row>
    <row r="85" spans="2:8" s="3" customFormat="1" ht="11.25" customHeight="1">
      <c r="B85" s="828">
        <v>57</v>
      </c>
      <c r="C85" s="837" t="s">
        <v>418</v>
      </c>
      <c r="D85" s="1017">
        <f>D79+D82</f>
        <v>-5592</v>
      </c>
      <c r="E85" s="1017">
        <v>-5591.8519100000003</v>
      </c>
      <c r="F85" s="838"/>
    </row>
    <row r="86" spans="2:8" s="3" customFormat="1" ht="11.25" customHeight="1">
      <c r="B86" s="431">
        <v>58</v>
      </c>
      <c r="C86" s="432" t="s">
        <v>419</v>
      </c>
      <c r="D86" s="830">
        <v>27027.446</v>
      </c>
      <c r="E86" s="830">
        <v>27184.003069999999</v>
      </c>
      <c r="F86" s="433"/>
    </row>
    <row r="87" spans="2:8" s="3" customFormat="1" ht="11.25" customHeight="1">
      <c r="B87" s="835">
        <v>59</v>
      </c>
      <c r="C87" s="839" t="s">
        <v>420</v>
      </c>
      <c r="D87" s="830">
        <v>253909.245</v>
      </c>
      <c r="E87" s="830">
        <v>247413.80116900001</v>
      </c>
      <c r="F87" s="834"/>
      <c r="G87" s="1016"/>
    </row>
    <row r="88" spans="2:8" s="3" customFormat="1" ht="11.25" customHeight="1">
      <c r="B88" s="835">
        <v>60</v>
      </c>
      <c r="C88" s="839" t="s">
        <v>421</v>
      </c>
      <c r="D88" s="830">
        <v>1090018.608</v>
      </c>
      <c r="E88" s="830">
        <v>1099949.18022158</v>
      </c>
      <c r="F88" s="834"/>
    </row>
    <row r="89" spans="2:8" s="3" customFormat="1" ht="15" customHeight="1">
      <c r="B89" s="2112" t="s">
        <v>422</v>
      </c>
      <c r="C89" s="2112"/>
      <c r="D89" s="2112"/>
      <c r="E89" s="2112"/>
      <c r="F89" s="2112"/>
    </row>
    <row r="90" spans="2:8" s="3" customFormat="1" ht="11.25" customHeight="1">
      <c r="B90" s="434">
        <v>61</v>
      </c>
      <c r="C90" s="435" t="s">
        <v>423</v>
      </c>
      <c r="D90" s="436">
        <v>18.95</v>
      </c>
      <c r="E90" s="436">
        <v>18.176005411243239</v>
      </c>
      <c r="F90" s="433"/>
      <c r="G90" s="1058"/>
      <c r="H90" s="516"/>
    </row>
    <row r="91" spans="2:8" s="3" customFormat="1" ht="11.25" customHeight="1">
      <c r="B91" s="434">
        <v>62</v>
      </c>
      <c r="C91" s="435" t="s">
        <v>424</v>
      </c>
      <c r="D91" s="436">
        <v>20.81</v>
      </c>
      <c r="E91" s="436">
        <v>20.021815740126801</v>
      </c>
      <c r="F91" s="433"/>
      <c r="G91" s="1058"/>
      <c r="H91" s="516"/>
    </row>
    <row r="92" spans="2:8" s="3" customFormat="1" ht="11.25" customHeight="1">
      <c r="B92" s="434">
        <v>63</v>
      </c>
      <c r="C92" s="435" t="s">
        <v>425</v>
      </c>
      <c r="D92" s="436">
        <v>23.29</v>
      </c>
      <c r="E92" s="436">
        <v>22.493202924080506</v>
      </c>
      <c r="F92" s="433"/>
      <c r="G92" s="1058"/>
      <c r="H92" s="516"/>
    </row>
    <row r="93" spans="2:8" s="3" customFormat="1" ht="22.5" customHeight="1">
      <c r="B93" s="471">
        <v>64</v>
      </c>
      <c r="C93" s="435" t="s">
        <v>426</v>
      </c>
      <c r="D93" s="436">
        <v>15.6</v>
      </c>
      <c r="E93" s="436">
        <v>15.564217674626018</v>
      </c>
      <c r="F93" s="433"/>
      <c r="G93" s="1058"/>
    </row>
    <row r="94" spans="2:8" s="3" customFormat="1" ht="11.25" customHeight="1">
      <c r="B94" s="207">
        <v>65</v>
      </c>
      <c r="C94" s="468" t="s">
        <v>427</v>
      </c>
      <c r="D94" s="560">
        <v>2.5</v>
      </c>
      <c r="E94" s="560">
        <v>2.5</v>
      </c>
      <c r="F94" s="147"/>
      <c r="G94" s="1058"/>
    </row>
    <row r="95" spans="2:8" s="3" customFormat="1" ht="11.25" customHeight="1">
      <c r="B95" s="207">
        <v>66</v>
      </c>
      <c r="C95" s="468" t="s">
        <v>428</v>
      </c>
      <c r="D95" s="560">
        <v>2.2200000000000002</v>
      </c>
      <c r="E95" s="560">
        <v>2.2138647742917965</v>
      </c>
      <c r="F95" s="147"/>
      <c r="G95" s="1058"/>
    </row>
    <row r="96" spans="2:8" s="3" customFormat="1" ht="11.25" customHeight="1">
      <c r="B96" s="207">
        <v>67</v>
      </c>
      <c r="C96" s="468" t="s">
        <v>429</v>
      </c>
      <c r="D96" s="560">
        <v>3.25</v>
      </c>
      <c r="E96" s="560">
        <v>3.225352900334221</v>
      </c>
      <c r="F96" s="147"/>
      <c r="G96" s="1058"/>
    </row>
    <row r="97" spans="2:8" s="3" customFormat="1" ht="11.25" customHeight="1">
      <c r="B97" s="207" t="s">
        <v>430</v>
      </c>
      <c r="C97" s="468" t="s">
        <v>431</v>
      </c>
      <c r="D97" s="560">
        <v>2</v>
      </c>
      <c r="E97" s="560">
        <v>2</v>
      </c>
      <c r="F97" s="147"/>
      <c r="G97" s="1058"/>
    </row>
    <row r="98" spans="2:8" s="3" customFormat="1" ht="11.25" customHeight="1">
      <c r="B98" s="207" t="s">
        <v>432</v>
      </c>
      <c r="C98" s="468" t="s">
        <v>433</v>
      </c>
      <c r="D98" s="560">
        <v>1.1299999999999999</v>
      </c>
      <c r="E98" s="1810">
        <v>1.125</v>
      </c>
      <c r="F98" s="147"/>
      <c r="G98" s="1058"/>
    </row>
    <row r="99" spans="2:8" s="3" customFormat="1" ht="11.25" customHeight="1">
      <c r="B99" s="206">
        <v>68</v>
      </c>
      <c r="C99" s="1809" t="s">
        <v>434</v>
      </c>
      <c r="D99" s="1811">
        <v>14.45</v>
      </c>
      <c r="E99" s="1811">
        <v>13.676005411243237</v>
      </c>
      <c r="F99" s="149"/>
      <c r="G99" s="1058"/>
      <c r="H99" s="146"/>
    </row>
    <row r="100" spans="2:8" s="3" customFormat="1" ht="15" customHeight="1">
      <c r="B100" s="2112" t="s">
        <v>435</v>
      </c>
      <c r="C100" s="2112"/>
      <c r="D100" s="2112"/>
      <c r="E100" s="2112"/>
      <c r="F100" s="2112"/>
      <c r="G100" s="1879"/>
      <c r="H100" s="1006"/>
    </row>
    <row r="101" spans="2:8" s="3" customFormat="1" ht="22.5" customHeight="1">
      <c r="B101" s="209">
        <v>72</v>
      </c>
      <c r="C101" s="148" t="s">
        <v>436</v>
      </c>
      <c r="D101" s="1812">
        <v>294.10700000000003</v>
      </c>
      <c r="E101" s="1019">
        <v>228.559</v>
      </c>
      <c r="F101" s="149"/>
      <c r="G101" s="1879"/>
      <c r="H101" s="1006"/>
    </row>
    <row r="102" spans="2:8" s="3" customFormat="1" ht="22.5" customHeight="1">
      <c r="B102" s="209">
        <v>73</v>
      </c>
      <c r="C102" s="148" t="s">
        <v>437</v>
      </c>
      <c r="D102" s="1812">
        <v>21027.207164003619</v>
      </c>
      <c r="E102" s="240">
        <v>20420.356186935609</v>
      </c>
      <c r="F102" s="147"/>
      <c r="G102" s="1880"/>
      <c r="H102" s="1874"/>
    </row>
    <row r="103" spans="2:8" s="3" customFormat="1" ht="11.25" customHeight="1">
      <c r="B103" s="209">
        <v>75</v>
      </c>
      <c r="C103" s="148" t="s">
        <v>438</v>
      </c>
      <c r="D103" s="1812">
        <v>38.015999999999998</v>
      </c>
      <c r="E103" s="240">
        <v>99.125242663327995</v>
      </c>
      <c r="F103" s="149"/>
      <c r="G103" s="1880"/>
      <c r="H103" s="1874"/>
    </row>
    <row r="104" spans="2:8" s="3" customFormat="1" ht="15" customHeight="1">
      <c r="B104" s="2112" t="s">
        <v>439</v>
      </c>
      <c r="C104" s="2112"/>
      <c r="D104" s="2112"/>
      <c r="E104" s="2112"/>
      <c r="F104" s="2112"/>
      <c r="G104" s="1880"/>
      <c r="H104" s="1874"/>
    </row>
    <row r="105" spans="2:8" s="3" customFormat="1" ht="11.25" customHeight="1">
      <c r="B105" s="206">
        <v>76</v>
      </c>
      <c r="C105" s="148" t="s">
        <v>440</v>
      </c>
      <c r="D105" s="149"/>
      <c r="E105" s="149"/>
      <c r="F105" s="149"/>
      <c r="G105" s="1872"/>
      <c r="H105" s="1006"/>
    </row>
    <row r="106" spans="2:8" s="3" customFormat="1" ht="11.25" customHeight="1">
      <c r="B106" s="206">
        <v>77</v>
      </c>
      <c r="C106" s="148" t="s">
        <v>441</v>
      </c>
      <c r="D106" s="149"/>
      <c r="E106" s="149"/>
      <c r="F106" s="149"/>
      <c r="G106" s="1872"/>
      <c r="H106" s="1006"/>
    </row>
    <row r="107" spans="2:8" s="3" customFormat="1" ht="11.25" customHeight="1">
      <c r="B107" s="206">
        <v>78</v>
      </c>
      <c r="C107" s="148" t="s">
        <v>442</v>
      </c>
      <c r="D107" s="153"/>
      <c r="E107" s="153"/>
      <c r="F107" s="153"/>
      <c r="G107" s="1872"/>
      <c r="H107" s="1006"/>
    </row>
    <row r="108" spans="2:8" s="3" customFormat="1" ht="11.25" customHeight="1">
      <c r="B108" s="206">
        <v>79</v>
      </c>
      <c r="C108" s="148" t="s">
        <v>443</v>
      </c>
      <c r="D108" s="149"/>
      <c r="E108" s="149"/>
      <c r="F108" s="149"/>
      <c r="G108" s="1872"/>
      <c r="H108" s="1006"/>
    </row>
    <row r="109" spans="2:8" s="3" customFormat="1" ht="15" customHeight="1">
      <c r="B109" s="2112" t="s">
        <v>444</v>
      </c>
      <c r="C109" s="2112"/>
      <c r="D109" s="2112"/>
      <c r="E109" s="2112"/>
      <c r="F109" s="2112"/>
      <c r="G109" s="1005"/>
      <c r="H109" s="1006"/>
    </row>
    <row r="110" spans="2:8" s="3" customFormat="1" ht="11.25" customHeight="1">
      <c r="B110" s="206">
        <v>80</v>
      </c>
      <c r="C110" s="148" t="s">
        <v>445</v>
      </c>
      <c r="D110" s="917" t="s">
        <v>446</v>
      </c>
      <c r="E110" s="917" t="s">
        <v>446</v>
      </c>
      <c r="F110" s="146"/>
      <c r="G110" s="1005"/>
      <c r="H110" s="1006"/>
    </row>
    <row r="111" spans="2:8" s="3" customFormat="1" ht="11.25" customHeight="1">
      <c r="B111" s="206">
        <v>81</v>
      </c>
      <c r="C111" s="148" t="s">
        <v>447</v>
      </c>
      <c r="D111" s="917" t="s">
        <v>446</v>
      </c>
      <c r="E111" s="917" t="s">
        <v>446</v>
      </c>
      <c r="F111" s="146"/>
      <c r="G111" s="1005"/>
      <c r="H111" s="1006"/>
    </row>
    <row r="112" spans="2:8" s="3" customFormat="1" ht="11.25" customHeight="1">
      <c r="B112" s="206">
        <v>82</v>
      </c>
      <c r="C112" s="148" t="s">
        <v>448</v>
      </c>
      <c r="D112" s="917" t="s">
        <v>446</v>
      </c>
      <c r="E112" s="917" t="s">
        <v>446</v>
      </c>
      <c r="F112" s="146"/>
      <c r="G112" s="1005"/>
      <c r="H112" s="1006"/>
    </row>
    <row r="113" spans="2:8" s="3" customFormat="1" ht="11.25" customHeight="1">
      <c r="B113" s="206">
        <v>83</v>
      </c>
      <c r="C113" s="148" t="s">
        <v>449</v>
      </c>
      <c r="D113" s="917" t="s">
        <v>446</v>
      </c>
      <c r="E113" s="917" t="s">
        <v>446</v>
      </c>
      <c r="F113" s="146"/>
      <c r="G113" s="1005"/>
      <c r="H113" s="1006"/>
    </row>
    <row r="114" spans="2:8" s="3" customFormat="1" ht="11.25" customHeight="1">
      <c r="B114" s="206">
        <v>84</v>
      </c>
      <c r="C114" s="148" t="s">
        <v>450</v>
      </c>
      <c r="D114" s="917" t="s">
        <v>446</v>
      </c>
      <c r="E114" s="917" t="s">
        <v>446</v>
      </c>
      <c r="F114" s="146"/>
    </row>
    <row r="115" spans="2:8" s="3" customFormat="1" ht="11.25" customHeight="1">
      <c r="B115" s="1574">
        <v>85</v>
      </c>
      <c r="C115" s="1575" t="s">
        <v>451</v>
      </c>
      <c r="D115" s="1576" t="s">
        <v>446</v>
      </c>
      <c r="E115" s="1576" t="s">
        <v>446</v>
      </c>
      <c r="F115" s="1577"/>
    </row>
    <row r="116" spans="2:8" s="3" customFormat="1" ht="6" customHeight="1">
      <c r="B116" s="125"/>
      <c r="D116" s="146"/>
      <c r="E116" s="146"/>
      <c r="F116" s="146"/>
    </row>
    <row r="117" spans="2:8" s="3" customFormat="1" ht="11.25" customHeight="1">
      <c r="B117" s="2115" t="s">
        <v>452</v>
      </c>
      <c r="C117" s="2116"/>
      <c r="D117" s="2116"/>
      <c r="E117" s="2116"/>
      <c r="F117" s="2116"/>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9"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workbookViewId="0"/>
  </sheetViews>
  <sheetFormatPr baseColWidth="10" defaultColWidth="8.7109375" defaultRowHeight="11.25"/>
  <cols>
    <col min="1" max="1" width="2.7109375" style="115" customWidth="1"/>
    <col min="2" max="2" width="4.85546875" style="115" customWidth="1"/>
    <col min="3" max="3" width="64.28515625" style="115" customWidth="1"/>
    <col min="4" max="8" width="15.7109375" style="118" customWidth="1"/>
    <col min="9" max="16384" width="8.7109375" style="118"/>
  </cols>
  <sheetData>
    <row r="1" spans="2:24" ht="11.25" customHeight="1"/>
    <row r="2" spans="2:24" ht="5.25" customHeight="1"/>
    <row r="3" spans="2:24" s="115" customFormat="1" ht="12.75" customHeight="1">
      <c r="B3" s="2108" t="s">
        <v>309</v>
      </c>
      <c r="C3" s="2108"/>
      <c r="D3" s="2108"/>
      <c r="E3" s="2108"/>
      <c r="F3" s="2108"/>
      <c r="G3" s="2108"/>
      <c r="H3" s="2108"/>
    </row>
    <row r="4" spans="2:24" s="115" customFormat="1" ht="5.25" customHeight="1">
      <c r="C4" s="6"/>
      <c r="D4" s="14"/>
      <c r="E4" s="14"/>
      <c r="F4" s="14"/>
      <c r="G4" s="14"/>
      <c r="H4" s="14"/>
    </row>
    <row r="5" spans="2:24" s="116" customFormat="1" ht="15.75" customHeight="1">
      <c r="B5" s="1140" t="s">
        <v>1671</v>
      </c>
      <c r="C5" s="117"/>
      <c r="D5" s="117"/>
      <c r="E5" s="117"/>
      <c r="F5" s="117"/>
      <c r="G5" s="117"/>
      <c r="H5" s="117"/>
      <c r="I5" s="115"/>
      <c r="J5" s="115"/>
      <c r="K5" s="115"/>
      <c r="L5" s="115"/>
      <c r="M5" s="115"/>
      <c r="N5" s="115"/>
      <c r="O5" s="115"/>
      <c r="P5" s="115"/>
      <c r="Q5" s="115"/>
      <c r="R5" s="115"/>
      <c r="S5" s="115"/>
      <c r="T5" s="115"/>
      <c r="U5" s="115"/>
      <c r="V5" s="115"/>
      <c r="W5" s="115"/>
      <c r="X5" s="115"/>
    </row>
    <row r="6" spans="2:24" s="116" customFormat="1" ht="11.25" customHeight="1">
      <c r="B6" s="14"/>
      <c r="C6" s="117"/>
      <c r="D6" s="117"/>
      <c r="E6" s="117"/>
      <c r="F6" s="117"/>
      <c r="G6" s="117"/>
      <c r="H6" s="117"/>
      <c r="I6" s="115"/>
      <c r="J6" s="115"/>
      <c r="K6" s="115"/>
      <c r="L6" s="115"/>
      <c r="M6" s="115"/>
      <c r="N6" s="115"/>
      <c r="O6" s="115"/>
      <c r="P6" s="115"/>
      <c r="Q6" s="115"/>
      <c r="R6" s="115"/>
      <c r="S6" s="115"/>
      <c r="T6" s="115"/>
      <c r="U6" s="115"/>
      <c r="V6" s="115"/>
      <c r="W6" s="115"/>
      <c r="X6" s="115"/>
    </row>
    <row r="7" spans="2:24" s="116" customFormat="1" ht="22.5" customHeight="1">
      <c r="B7" s="2133" t="s">
        <v>1672</v>
      </c>
      <c r="C7" s="2133"/>
      <c r="D7" s="2133"/>
      <c r="E7" s="2133"/>
      <c r="F7" s="2133"/>
      <c r="G7" s="2122"/>
      <c r="H7" s="2122"/>
      <c r="I7" s="115"/>
      <c r="J7" s="115"/>
      <c r="K7" s="115"/>
      <c r="L7" s="115"/>
      <c r="M7" s="115"/>
      <c r="N7" s="115"/>
      <c r="O7" s="115"/>
      <c r="P7" s="115"/>
      <c r="Q7" s="115"/>
      <c r="R7" s="115"/>
      <c r="S7" s="115"/>
      <c r="T7" s="115"/>
      <c r="U7" s="115"/>
      <c r="V7" s="115"/>
      <c r="W7" s="115"/>
      <c r="X7" s="115"/>
    </row>
    <row r="8" spans="2:24" s="116" customFormat="1" ht="6" customHeight="1">
      <c r="B8" s="271"/>
      <c r="C8" s="271"/>
      <c r="D8" s="271"/>
      <c r="E8" s="271"/>
      <c r="F8" s="271"/>
      <c r="G8" s="237"/>
      <c r="H8" s="237"/>
      <c r="I8" s="115"/>
      <c r="J8" s="115"/>
      <c r="K8" s="115"/>
      <c r="L8" s="115"/>
      <c r="M8" s="115"/>
      <c r="N8" s="115"/>
      <c r="O8" s="115"/>
      <c r="P8" s="115"/>
      <c r="Q8" s="115"/>
      <c r="R8" s="115"/>
      <c r="S8" s="115"/>
      <c r="T8" s="115"/>
      <c r="U8" s="115"/>
      <c r="V8" s="115"/>
      <c r="W8" s="115"/>
      <c r="X8" s="115"/>
    </row>
    <row r="9" spans="2:24" s="116" customFormat="1" ht="33.75" customHeight="1">
      <c r="B9" s="2133" t="s">
        <v>1673</v>
      </c>
      <c r="C9" s="2133"/>
      <c r="D9" s="2133"/>
      <c r="E9" s="2133"/>
      <c r="F9" s="2133"/>
      <c r="G9" s="2122"/>
      <c r="H9" s="2122"/>
      <c r="I9" s="115"/>
      <c r="K9" s="115"/>
      <c r="L9" s="115"/>
      <c r="M9" s="115"/>
      <c r="N9" s="115"/>
      <c r="O9" s="115"/>
      <c r="P9" s="115"/>
      <c r="Q9" s="115"/>
      <c r="R9" s="115"/>
      <c r="S9" s="115"/>
      <c r="T9" s="115"/>
      <c r="U9" s="115"/>
      <c r="V9" s="115"/>
      <c r="W9" s="115"/>
      <c r="X9" s="115"/>
    </row>
    <row r="10" spans="2:24" s="116" customFormat="1" ht="6" customHeight="1">
      <c r="B10" s="271"/>
      <c r="C10" s="271"/>
      <c r="D10" s="271"/>
      <c r="E10" s="271"/>
      <c r="F10" s="271"/>
      <c r="G10" s="237"/>
      <c r="H10" s="237"/>
      <c r="I10" s="115"/>
      <c r="K10" s="115"/>
      <c r="L10" s="115"/>
      <c r="M10" s="115"/>
      <c r="N10" s="115"/>
      <c r="O10" s="115"/>
      <c r="P10" s="115"/>
      <c r="Q10" s="115"/>
      <c r="R10" s="115"/>
      <c r="S10" s="115"/>
      <c r="T10" s="115"/>
      <c r="U10" s="115"/>
      <c r="V10" s="115"/>
      <c r="W10" s="115"/>
      <c r="X10" s="115"/>
    </row>
    <row r="11" spans="2:24" s="116" customFormat="1" ht="22.5" customHeight="1">
      <c r="B11" s="2133" t="s">
        <v>1674</v>
      </c>
      <c r="C11" s="2133"/>
      <c r="D11" s="2133"/>
      <c r="E11" s="2133"/>
      <c r="F11" s="2133"/>
      <c r="G11" s="2133"/>
      <c r="H11" s="2133"/>
      <c r="I11" s="115"/>
      <c r="K11" s="115"/>
      <c r="L11" s="115"/>
      <c r="M11" s="115"/>
      <c r="N11" s="115"/>
      <c r="O11" s="115"/>
      <c r="P11" s="115"/>
      <c r="Q11" s="115"/>
      <c r="R11" s="115"/>
      <c r="S11" s="115"/>
      <c r="T11" s="115"/>
      <c r="U11" s="115"/>
      <c r="V11" s="115"/>
      <c r="W11" s="115"/>
      <c r="X11" s="115"/>
    </row>
    <row r="12" spans="2:24" s="116" customFormat="1" ht="6" customHeight="1">
      <c r="B12" s="271"/>
      <c r="C12" s="271"/>
      <c r="D12" s="271"/>
      <c r="E12" s="271"/>
      <c r="F12" s="271"/>
      <c r="G12" s="271"/>
      <c r="H12" s="271"/>
      <c r="I12" s="115"/>
      <c r="K12" s="115"/>
      <c r="L12" s="115"/>
      <c r="M12" s="115"/>
      <c r="N12" s="115"/>
      <c r="O12" s="115"/>
      <c r="P12" s="115"/>
      <c r="Q12" s="115"/>
      <c r="R12" s="115"/>
      <c r="S12" s="115"/>
      <c r="T12" s="115"/>
      <c r="U12" s="115"/>
      <c r="V12" s="115"/>
      <c r="W12" s="115"/>
      <c r="X12" s="115"/>
    </row>
    <row r="13" spans="2:24" s="116" customFormat="1" ht="22.5" customHeight="1">
      <c r="B13" s="2133" t="s">
        <v>1675</v>
      </c>
      <c r="C13" s="2133"/>
      <c r="D13" s="2133"/>
      <c r="E13" s="2133"/>
      <c r="F13" s="2133"/>
      <c r="G13" s="2122"/>
      <c r="H13" s="2122"/>
      <c r="I13" s="115"/>
      <c r="J13" s="115"/>
      <c r="K13" s="115"/>
      <c r="L13" s="115"/>
      <c r="M13" s="115"/>
      <c r="N13" s="115"/>
      <c r="O13" s="115"/>
      <c r="P13" s="115"/>
      <c r="Q13" s="115"/>
      <c r="R13" s="115"/>
      <c r="S13" s="115"/>
      <c r="T13" s="115"/>
      <c r="U13" s="115"/>
      <c r="V13" s="115"/>
      <c r="W13" s="115"/>
      <c r="X13" s="115"/>
    </row>
    <row r="14" spans="2:24" s="116" customFormat="1" ht="11.25" customHeight="1">
      <c r="B14" s="271"/>
      <c r="C14" s="271"/>
      <c r="D14" s="271"/>
      <c r="E14" s="271"/>
      <c r="F14" s="271"/>
      <c r="G14" s="237"/>
      <c r="H14" s="237"/>
      <c r="I14" s="115"/>
      <c r="J14" s="115"/>
      <c r="K14" s="115"/>
      <c r="L14" s="115"/>
      <c r="M14" s="115"/>
      <c r="N14" s="115"/>
      <c r="O14" s="115"/>
      <c r="P14" s="115"/>
      <c r="Q14" s="115"/>
      <c r="R14" s="115"/>
      <c r="S14" s="115"/>
      <c r="T14" s="115"/>
      <c r="U14" s="115"/>
      <c r="V14" s="115"/>
      <c r="W14" s="115"/>
      <c r="X14" s="115"/>
    </row>
    <row r="15" spans="2:24" s="116" customFormat="1" ht="11.25" customHeight="1">
      <c r="B15" s="117"/>
      <c r="C15" s="117"/>
      <c r="D15" s="117"/>
      <c r="E15" s="117"/>
      <c r="F15" s="117"/>
      <c r="G15" s="117"/>
      <c r="H15" s="117"/>
      <c r="I15" s="115"/>
      <c r="J15" s="115"/>
      <c r="K15" s="115"/>
      <c r="L15" s="115"/>
      <c r="M15" s="115"/>
      <c r="N15" s="115"/>
      <c r="O15" s="115"/>
      <c r="P15" s="115"/>
      <c r="Q15" s="115"/>
      <c r="R15" s="115"/>
      <c r="S15" s="115"/>
      <c r="T15" s="115"/>
      <c r="U15" s="115"/>
      <c r="V15" s="115"/>
      <c r="W15" s="115"/>
      <c r="X15" s="115"/>
    </row>
    <row r="16" spans="2:24" s="119" customFormat="1" ht="11.25" customHeight="1">
      <c r="B16" s="2286" t="s">
        <v>1676</v>
      </c>
      <c r="C16" s="2286"/>
      <c r="D16" s="2286"/>
      <c r="E16" s="2286"/>
      <c r="F16" s="2286"/>
      <c r="G16" s="423"/>
      <c r="H16" s="423"/>
      <c r="J16" s="120"/>
      <c r="K16" s="120"/>
      <c r="L16" s="120"/>
      <c r="M16" s="120"/>
      <c r="N16" s="120"/>
      <c r="O16" s="120"/>
      <c r="P16" s="120"/>
      <c r="Q16" s="120"/>
      <c r="R16" s="120"/>
      <c r="S16" s="120"/>
      <c r="T16" s="120"/>
      <c r="U16" s="120"/>
      <c r="V16" s="120"/>
      <c r="W16" s="120"/>
      <c r="X16" s="120"/>
    </row>
    <row r="17" spans="1:13" s="121" customFormat="1" ht="11.25" customHeight="1">
      <c r="A17" s="120"/>
      <c r="B17" s="2285" t="s">
        <v>315</v>
      </c>
      <c r="C17" s="2285"/>
      <c r="D17" s="2071" t="s">
        <v>2930</v>
      </c>
      <c r="E17" s="2070" t="s">
        <v>2714</v>
      </c>
      <c r="F17" s="955" t="s">
        <v>1677</v>
      </c>
      <c r="G17" s="955" t="s">
        <v>662</v>
      </c>
      <c r="H17" s="2059" t="s">
        <v>1678</v>
      </c>
    </row>
    <row r="18" spans="1:13" s="1051" customFormat="1" ht="15" customHeight="1">
      <c r="A18" s="423"/>
      <c r="B18" s="1048" t="s">
        <v>1679</v>
      </c>
      <c r="C18" s="1049"/>
      <c r="D18" s="1050"/>
      <c r="E18" s="1050"/>
      <c r="F18" s="1050"/>
      <c r="G18" s="1050"/>
      <c r="H18" s="1050"/>
    </row>
    <row r="19" spans="1:13" s="121" customFormat="1" ht="11.25" customHeight="1">
      <c r="A19" s="120"/>
      <c r="B19" s="2097" t="s">
        <v>1680</v>
      </c>
      <c r="C19" s="2096" t="s">
        <v>2928</v>
      </c>
      <c r="D19" s="827">
        <v>396814.45986698999</v>
      </c>
      <c r="E19" s="827">
        <v>400847.13017632463</v>
      </c>
      <c r="F19" s="827">
        <v>403381</v>
      </c>
      <c r="G19" s="827">
        <v>409776.24251008482</v>
      </c>
      <c r="H19" s="827">
        <v>402487.82887277805</v>
      </c>
      <c r="I19" s="2284"/>
      <c r="J19" s="2143"/>
      <c r="K19" s="2143"/>
      <c r="L19" s="2143"/>
      <c r="M19" s="2143"/>
    </row>
    <row r="20" spans="1:13" s="121" customFormat="1" ht="11.25" customHeight="1">
      <c r="A20" s="120"/>
      <c r="B20" s="255" t="s">
        <v>1681</v>
      </c>
      <c r="C20" s="473" t="s">
        <v>1682</v>
      </c>
      <c r="D20" s="466">
        <v>323377.67287000001</v>
      </c>
      <c r="E20" s="466">
        <v>316986.07705489459</v>
      </c>
      <c r="F20" s="466">
        <v>322236</v>
      </c>
      <c r="G20" s="466">
        <v>307741.58549408481</v>
      </c>
      <c r="H20" s="466">
        <v>297813.93824177806</v>
      </c>
    </row>
    <row r="21" spans="1:13" s="121" customFormat="1" ht="11.25" customHeight="1">
      <c r="A21" s="120"/>
      <c r="B21" s="255" t="s">
        <v>1080</v>
      </c>
      <c r="C21" s="94" t="s">
        <v>1683</v>
      </c>
      <c r="D21" s="240">
        <v>983205.70849959995</v>
      </c>
      <c r="E21" s="240">
        <v>975016.1515459402</v>
      </c>
      <c r="F21" s="240">
        <v>972813</v>
      </c>
      <c r="G21" s="240">
        <v>986094.80862761685</v>
      </c>
      <c r="H21" s="240">
        <v>961381.93444393016</v>
      </c>
      <c r="I21" s="120"/>
    </row>
    <row r="22" spans="1:13" s="121" customFormat="1" ht="11.25" customHeight="1">
      <c r="A22" s="120"/>
      <c r="B22" s="255" t="s">
        <v>1684</v>
      </c>
      <c r="C22" s="94" t="s">
        <v>1685</v>
      </c>
      <c r="D22" s="617">
        <v>40.359251012948263</v>
      </c>
      <c r="E22" s="617">
        <v>41.111845125925363</v>
      </c>
      <c r="F22" s="617">
        <v>41.47</v>
      </c>
      <c r="G22" s="2069">
        <v>41.55546088721276</v>
      </c>
      <c r="H22" s="2068">
        <v>41.86554941929294</v>
      </c>
    </row>
    <row r="23" spans="1:13" s="121" customFormat="1" ht="11.25" customHeight="1">
      <c r="A23" s="120"/>
      <c r="B23" s="255" t="s">
        <v>1686</v>
      </c>
      <c r="C23" s="473" t="s">
        <v>1687</v>
      </c>
      <c r="D23" s="560">
        <v>32.890133781208775</v>
      </c>
      <c r="E23" s="560">
        <v>32.510853953782842</v>
      </c>
      <c r="F23" s="560">
        <v>33.119999999999997</v>
      </c>
      <c r="G23" s="2067">
        <v>31.208113337740791</v>
      </c>
      <c r="H23" s="2066">
        <v>30.977692379255668</v>
      </c>
    </row>
    <row r="24" spans="1:13" s="121" customFormat="1" ht="11.25" customHeight="1">
      <c r="A24" s="120"/>
      <c r="B24" s="255" t="s">
        <v>1081</v>
      </c>
      <c r="C24" s="94" t="s">
        <v>1688</v>
      </c>
      <c r="D24" s="240">
        <v>3660447.961652867</v>
      </c>
      <c r="E24" s="240">
        <v>3157924.9974051081</v>
      </c>
      <c r="F24" s="240">
        <v>3346474</v>
      </c>
      <c r="G24" s="240">
        <v>2915203.5278867632</v>
      </c>
      <c r="H24" s="240">
        <v>3061243.9796904316</v>
      </c>
    </row>
    <row r="25" spans="1:13" s="121" customFormat="1" ht="11.25" customHeight="1">
      <c r="A25" s="120"/>
      <c r="B25" s="255" t="s">
        <v>1689</v>
      </c>
      <c r="C25" s="94" t="s">
        <v>1690</v>
      </c>
      <c r="D25" s="617">
        <v>10.840598309934975</v>
      </c>
      <c r="E25" s="617">
        <v>12.693370821210253</v>
      </c>
      <c r="F25" s="617">
        <v>12.05</v>
      </c>
      <c r="G25" s="617">
        <v>14.056522592339633</v>
      </c>
      <c r="H25" s="617">
        <v>13.147852034762666</v>
      </c>
    </row>
    <row r="26" spans="1:13" s="121" customFormat="1" ht="11.25" customHeight="1">
      <c r="A26" s="120"/>
      <c r="B26" s="255" t="s">
        <v>1691</v>
      </c>
      <c r="C26" s="473" t="s">
        <v>1692</v>
      </c>
      <c r="D26" s="560">
        <v>8.8343742694262897</v>
      </c>
      <c r="E26" s="560">
        <v>10.037796252772454</v>
      </c>
      <c r="F26" s="560">
        <v>9.6300000000000008</v>
      </c>
      <c r="G26" s="560">
        <v>10.556435684515218</v>
      </c>
      <c r="H26" s="560">
        <v>9.7285267106313587</v>
      </c>
    </row>
    <row r="27" spans="1:13" s="115" customFormat="1" ht="15" customHeight="1">
      <c r="B27" s="1052" t="s">
        <v>1676</v>
      </c>
      <c r="C27" s="1052"/>
      <c r="D27" s="1053"/>
      <c r="E27" s="1053"/>
      <c r="F27" s="1053"/>
      <c r="G27" s="1053"/>
      <c r="H27" s="1053"/>
    </row>
    <row r="28" spans="1:13" s="115" customFormat="1" ht="11.25" customHeight="1">
      <c r="B28" s="94" t="s">
        <v>1581</v>
      </c>
      <c r="C28" s="94" t="s">
        <v>1693</v>
      </c>
      <c r="D28" s="617">
        <v>37.724731335685682</v>
      </c>
      <c r="E28" s="617">
        <v>37.731014744792816</v>
      </c>
      <c r="F28" s="617">
        <v>37.67</v>
      </c>
      <c r="G28" s="617">
        <v>37.664570574960244</v>
      </c>
      <c r="H28" s="617">
        <v>37.935349923415394</v>
      </c>
    </row>
    <row r="29" spans="1:13" s="115" customFormat="1" ht="11.25" customHeight="1">
      <c r="B29" s="94" t="s">
        <v>1582</v>
      </c>
      <c r="C29" s="473" t="s">
        <v>1694</v>
      </c>
      <c r="D29" s="560">
        <v>29.971897660671488</v>
      </c>
      <c r="E29" s="560">
        <v>29.976365283314145</v>
      </c>
      <c r="F29" s="560">
        <v>29.94</v>
      </c>
      <c r="G29" s="560">
        <v>26.04460883731301</v>
      </c>
      <c r="H29" s="560">
        <v>26.061576230853849</v>
      </c>
    </row>
    <row r="30" spans="1:13" s="115" customFormat="1" ht="11.25" customHeight="1">
      <c r="B30" s="94" t="s">
        <v>1584</v>
      </c>
      <c r="C30" s="94" t="s">
        <v>1695</v>
      </c>
      <c r="D30" s="617">
        <v>6</v>
      </c>
      <c r="E30" s="617">
        <v>6</v>
      </c>
      <c r="F30" s="617">
        <v>6</v>
      </c>
      <c r="G30" s="617">
        <v>6</v>
      </c>
      <c r="H30" s="617">
        <v>6</v>
      </c>
    </row>
    <row r="31" spans="1:13" s="115" customFormat="1" ht="11.25" customHeight="1">
      <c r="B31" s="1699" t="s">
        <v>1585</v>
      </c>
      <c r="C31" s="1700" t="s">
        <v>1696</v>
      </c>
      <c r="D31" s="1701"/>
      <c r="E31" s="1701"/>
      <c r="F31" s="1701"/>
      <c r="G31" s="1701"/>
      <c r="H31" s="1701"/>
    </row>
    <row r="32" spans="1:13" s="115" customFormat="1">
      <c r="B32" s="1054"/>
      <c r="C32" s="1054"/>
      <c r="D32" s="1055"/>
      <c r="E32" s="1055"/>
      <c r="F32" s="1055"/>
      <c r="G32" s="1055"/>
      <c r="H32" s="1055"/>
    </row>
    <row r="33" spans="2:8" s="115" customFormat="1">
      <c r="B33" s="120"/>
      <c r="C33" s="2074"/>
    </row>
    <row r="34" spans="2:8" s="115" customFormat="1">
      <c r="D34" s="234"/>
      <c r="E34" s="234"/>
      <c r="F34" s="234"/>
      <c r="G34" s="234"/>
      <c r="H34" s="234"/>
    </row>
    <row r="35" spans="2:8" s="115" customFormat="1">
      <c r="D35" s="234"/>
      <c r="E35" s="234"/>
      <c r="F35" s="234"/>
      <c r="G35" s="234"/>
      <c r="H35" s="234"/>
    </row>
    <row r="36" spans="2:8" s="115" customFormat="1"/>
    <row r="37" spans="2:8" s="115" customFormat="1"/>
    <row r="38" spans="2:8" s="115" customFormat="1"/>
    <row r="39" spans="2:8" s="115" customFormat="1"/>
    <row r="40" spans="2:8" s="115" customFormat="1"/>
    <row r="41" spans="2:8" s="115" customFormat="1"/>
    <row r="42" spans="2:8" s="115" customFormat="1"/>
    <row r="43" spans="2:8" s="115" customFormat="1"/>
    <row r="44" spans="2:8" s="115" customFormat="1"/>
    <row r="45" spans="2:8" s="115" customFormat="1"/>
    <row r="46" spans="2:8" s="115" customFormat="1"/>
    <row r="47" spans="2:8" s="115" customFormat="1"/>
    <row r="48" spans="2: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84"/>
  <sheetViews>
    <sheetView showGridLines="0" showRowColHeaders="0" workbookViewId="0"/>
  </sheetViews>
  <sheetFormatPr baseColWidth="10" defaultColWidth="11.42578125" defaultRowHeight="11.25"/>
  <cols>
    <col min="1" max="1" width="2.7109375" style="122" customWidth="1"/>
    <col min="2" max="2" width="4.85546875" style="228" customWidth="1"/>
    <col min="3" max="3" width="101.140625" style="122" customWidth="1"/>
    <col min="4" max="5" width="15.85546875" style="228" customWidth="1"/>
    <col min="6" max="16384" width="11.42578125" style="122"/>
  </cols>
  <sheetData>
    <row r="1" spans="1:7" ht="11.25" customHeight="1"/>
    <row r="2" spans="1:7" ht="5.25" customHeight="1"/>
    <row r="3" spans="1:7" ht="12.75" customHeight="1">
      <c r="B3" s="2108" t="s">
        <v>309</v>
      </c>
      <c r="C3" s="2108"/>
      <c r="D3" s="2108"/>
      <c r="E3" s="2108"/>
      <c r="F3" s="2108"/>
      <c r="G3" s="2108"/>
    </row>
    <row r="4" spans="1:7" s="115" customFormat="1" ht="5.25" customHeight="1">
      <c r="B4" s="229"/>
      <c r="C4" s="6"/>
      <c r="D4" s="230"/>
      <c r="E4" s="230"/>
    </row>
    <row r="5" spans="1:7" ht="15.75" customHeight="1">
      <c r="B5" s="2213" t="s">
        <v>1697</v>
      </c>
      <c r="C5" s="2213"/>
    </row>
    <row r="6" spans="1:7" ht="11.25" customHeight="1">
      <c r="B6" s="2130"/>
      <c r="C6" s="2287"/>
      <c r="D6" s="2287"/>
      <c r="E6" s="122"/>
    </row>
    <row r="7" spans="1:7" ht="11.25" customHeight="1">
      <c r="B7" s="2255" t="s">
        <v>1698</v>
      </c>
      <c r="C7" s="2255"/>
    </row>
    <row r="8" spans="1:7" ht="11.25" customHeight="1">
      <c r="B8" s="389"/>
      <c r="C8" s="389"/>
    </row>
    <row r="9" spans="1:7" ht="11.25" customHeight="1">
      <c r="B9" s="41"/>
      <c r="C9" s="41"/>
    </row>
    <row r="10" spans="1:7" ht="11.25" customHeight="1">
      <c r="B10" s="419" t="s">
        <v>1676</v>
      </c>
      <c r="C10" s="105"/>
      <c r="D10" s="105"/>
      <c r="E10" s="105"/>
    </row>
    <row r="11" spans="1:7" ht="11.25" customHeight="1">
      <c r="B11" s="1644" t="s">
        <v>315</v>
      </c>
      <c r="D11" s="1702" t="s">
        <v>27</v>
      </c>
      <c r="E11" s="1702" t="s">
        <v>316</v>
      </c>
    </row>
    <row r="12" spans="1:7" ht="15" customHeight="1">
      <c r="B12" s="2288" t="s">
        <v>1699</v>
      </c>
      <c r="C12" s="2288"/>
      <c r="D12" s="541"/>
      <c r="E12" s="541"/>
    </row>
    <row r="13" spans="1:7" ht="11.25" customHeight="1">
      <c r="A13" s="123"/>
      <c r="B13" s="161">
        <v>1</v>
      </c>
      <c r="C13" s="275" t="s">
        <v>1700</v>
      </c>
      <c r="D13" s="259">
        <v>169308.59791239459</v>
      </c>
      <c r="E13" s="259">
        <v>162601.24261358479</v>
      </c>
      <c r="G13" s="1097"/>
    </row>
    <row r="14" spans="1:7" ht="11.25" customHeight="1">
      <c r="A14" s="123"/>
      <c r="B14" s="245">
        <v>2</v>
      </c>
      <c r="C14" s="275" t="s">
        <v>1701</v>
      </c>
      <c r="D14" s="259">
        <v>20279.616352499997</v>
      </c>
      <c r="E14" s="259">
        <v>20302.975580500002</v>
      </c>
      <c r="G14" s="1097"/>
    </row>
    <row r="15" spans="1:7" ht="11.25" customHeight="1">
      <c r="A15" s="123"/>
      <c r="B15" s="245">
        <v>6</v>
      </c>
      <c r="C15" s="275" t="s">
        <v>1702</v>
      </c>
      <c r="D15" s="259">
        <v>22527.445629999998</v>
      </c>
      <c r="E15" s="259">
        <v>22684.003069999999</v>
      </c>
      <c r="G15" s="1097"/>
    </row>
    <row r="16" spans="1:7" ht="11.25" customHeight="1">
      <c r="B16" s="245">
        <v>11</v>
      </c>
      <c r="C16" s="275" t="s">
        <v>1703</v>
      </c>
      <c r="D16" s="259">
        <v>212115.65989489458</v>
      </c>
      <c r="E16" s="259">
        <v>205588.2212640848</v>
      </c>
      <c r="G16" s="1097"/>
    </row>
    <row r="17" spans="1:8" ht="15" customHeight="1">
      <c r="B17" s="2290" t="s">
        <v>1704</v>
      </c>
      <c r="C17" s="2290"/>
      <c r="D17" s="259"/>
      <c r="E17" s="259"/>
    </row>
    <row r="18" spans="1:8" ht="11.25" customHeight="1">
      <c r="B18" s="245">
        <v>12</v>
      </c>
      <c r="C18" s="275" t="s">
        <v>1705</v>
      </c>
      <c r="D18" s="259">
        <v>104870.41716</v>
      </c>
      <c r="E18" s="259">
        <v>102153.36423000001</v>
      </c>
      <c r="G18" s="1097"/>
    </row>
    <row r="19" spans="1:8" ht="11.25" customHeight="1">
      <c r="A19" s="2289" t="s">
        <v>1706</v>
      </c>
      <c r="B19" s="2289"/>
      <c r="C19" s="275" t="s">
        <v>1707</v>
      </c>
      <c r="D19" s="618"/>
      <c r="E19" s="618"/>
    </row>
    <row r="20" spans="1:8" ht="11.25" customHeight="1">
      <c r="A20" s="2289" t="s">
        <v>1708</v>
      </c>
      <c r="B20" s="2289"/>
      <c r="C20" s="275" t="s">
        <v>1709</v>
      </c>
      <c r="D20" s="618"/>
      <c r="E20" s="618"/>
    </row>
    <row r="21" spans="1:8" ht="11.25" customHeight="1">
      <c r="A21" s="2289" t="s">
        <v>1710</v>
      </c>
      <c r="B21" s="2289"/>
      <c r="C21" s="275" t="s">
        <v>1711</v>
      </c>
      <c r="D21" s="618"/>
      <c r="E21" s="618"/>
    </row>
    <row r="22" spans="1:8" ht="11.25" customHeight="1">
      <c r="B22" s="245">
        <v>13</v>
      </c>
      <c r="C22" s="275" t="s">
        <v>1712</v>
      </c>
      <c r="D22" s="259">
        <v>83861.053121429999</v>
      </c>
      <c r="E22" s="259">
        <v>102034.65701599998</v>
      </c>
      <c r="G22" s="1097"/>
    </row>
    <row r="23" spans="1:8" ht="11.25" customHeight="1">
      <c r="A23" s="2289" t="s">
        <v>1713</v>
      </c>
      <c r="B23" s="2289"/>
      <c r="C23" s="275" t="s">
        <v>1714</v>
      </c>
      <c r="D23" s="259"/>
      <c r="E23" s="259"/>
    </row>
    <row r="24" spans="1:8" ht="11.25" customHeight="1">
      <c r="B24" s="245">
        <v>14</v>
      </c>
      <c r="C24" s="275" t="s">
        <v>1715</v>
      </c>
      <c r="D24" s="259">
        <v>83861.053121429999</v>
      </c>
      <c r="E24" s="259">
        <v>102034.65701599998</v>
      </c>
      <c r="F24" s="1295"/>
      <c r="G24" s="1097"/>
    </row>
    <row r="25" spans="1:8" ht="11.25" customHeight="1">
      <c r="B25" s="245">
        <v>17</v>
      </c>
      <c r="C25" s="275" t="s">
        <v>1716</v>
      </c>
      <c r="D25" s="259">
        <v>167722.10624286</v>
      </c>
      <c r="E25" s="259">
        <f>E18+E22</f>
        <v>204188.02124599999</v>
      </c>
      <c r="G25" s="1097"/>
    </row>
    <row r="26" spans="1:8" s="454" customFormat="1" ht="11.25" customHeight="1">
      <c r="A26" s="2289" t="s">
        <v>1717</v>
      </c>
      <c r="B26" s="2289"/>
      <c r="C26" s="455" t="s">
        <v>1718</v>
      </c>
      <c r="D26" s="456">
        <v>104870.41716</v>
      </c>
      <c r="E26" s="456">
        <v>102153.36423000001</v>
      </c>
      <c r="G26" s="1098"/>
    </row>
    <row r="27" spans="1:8" ht="15" customHeight="1">
      <c r="B27" s="2290" t="s">
        <v>1719</v>
      </c>
      <c r="C27" s="2290"/>
      <c r="D27" s="259"/>
      <c r="E27" s="259"/>
    </row>
    <row r="28" spans="1:8" ht="11.25" customHeight="1">
      <c r="A28" s="123"/>
      <c r="B28" s="245">
        <v>18</v>
      </c>
      <c r="C28" s="275" t="s">
        <v>1720</v>
      </c>
      <c r="D28" s="259">
        <v>400847.13017632457</v>
      </c>
      <c r="E28" s="259">
        <f>E16+E18+E22</f>
        <v>409776.24251008476</v>
      </c>
      <c r="F28" s="1295"/>
      <c r="G28" s="1097"/>
      <c r="H28" s="1097"/>
    </row>
    <row r="29" spans="1:8" ht="11.25" customHeight="1">
      <c r="B29" s="245">
        <v>22</v>
      </c>
      <c r="C29" s="275" t="s">
        <v>1721</v>
      </c>
      <c r="D29" s="259">
        <v>400847.13017632457</v>
      </c>
      <c r="E29" s="259">
        <v>409776.24251008476</v>
      </c>
      <c r="G29" s="1097"/>
    </row>
    <row r="30" spans="1:8" s="454" customFormat="1" ht="11.25" customHeight="1">
      <c r="A30" s="2289" t="s">
        <v>1722</v>
      </c>
      <c r="B30" s="2289"/>
      <c r="C30" s="455" t="s">
        <v>1723</v>
      </c>
      <c r="D30" s="456">
        <v>316986.07705489459</v>
      </c>
      <c r="E30" s="456">
        <f>E16+E18</f>
        <v>307741.58549408481</v>
      </c>
      <c r="G30" s="1098"/>
    </row>
    <row r="31" spans="1:8" ht="15" customHeight="1">
      <c r="B31" s="2291" t="s">
        <v>1724</v>
      </c>
      <c r="C31" s="2116"/>
      <c r="D31" s="259"/>
      <c r="E31" s="259"/>
    </row>
    <row r="32" spans="1:8" ht="11.25" customHeight="1">
      <c r="B32" s="161">
        <v>23</v>
      </c>
      <c r="C32" s="213" t="s">
        <v>421</v>
      </c>
      <c r="D32" s="259">
        <v>975016.1515459402</v>
      </c>
      <c r="E32" s="259">
        <v>986094.80862761685</v>
      </c>
      <c r="G32" s="1097"/>
    </row>
    <row r="33" spans="1:7" ht="11.25" customHeight="1">
      <c r="B33" s="161">
        <v>24</v>
      </c>
      <c r="C33" s="213" t="s">
        <v>608</v>
      </c>
      <c r="D33" s="259">
        <v>3157924.9974051081</v>
      </c>
      <c r="E33" s="259">
        <v>2915203.5278867632</v>
      </c>
      <c r="G33" s="1097"/>
    </row>
    <row r="34" spans="1:7" s="956" customFormat="1" ht="15" customHeight="1">
      <c r="B34" s="2291" t="s">
        <v>1725</v>
      </c>
      <c r="C34" s="2116"/>
      <c r="D34" s="957"/>
      <c r="E34" s="957"/>
    </row>
    <row r="35" spans="1:7" ht="11.25" customHeight="1">
      <c r="B35" s="161">
        <v>25</v>
      </c>
      <c r="C35" s="213" t="s">
        <v>1726</v>
      </c>
      <c r="D35" s="619">
        <v>41.111845125925356</v>
      </c>
      <c r="E35" s="619">
        <v>41.55546088721276</v>
      </c>
    </row>
    <row r="36" spans="1:7" s="454" customFormat="1" ht="11.25" customHeight="1">
      <c r="A36" s="2289" t="s">
        <v>1727</v>
      </c>
      <c r="B36" s="2289"/>
      <c r="C36" s="457" t="s">
        <v>1728</v>
      </c>
      <c r="D36" s="1347">
        <v>32.510853953782835</v>
      </c>
      <c r="E36" s="1347">
        <v>31.208113337740791</v>
      </c>
    </row>
    <row r="37" spans="1:7" ht="11.25" customHeight="1">
      <c r="B37" s="77">
        <v>26</v>
      </c>
      <c r="C37" s="275" t="s">
        <v>1729</v>
      </c>
      <c r="D37" s="619">
        <v>12.693370821210253</v>
      </c>
      <c r="E37" s="619">
        <v>14.056522592339633</v>
      </c>
    </row>
    <row r="38" spans="1:7" s="454" customFormat="1" ht="11.25" customHeight="1">
      <c r="A38" s="2289" t="s">
        <v>1730</v>
      </c>
      <c r="B38" s="2289"/>
      <c r="C38" s="457" t="s">
        <v>1723</v>
      </c>
      <c r="D38" s="1347">
        <v>10.037796252772454</v>
      </c>
      <c r="E38" s="1347">
        <v>10.556435684515218</v>
      </c>
    </row>
    <row r="39" spans="1:7" ht="11.25" customHeight="1">
      <c r="B39" s="1702">
        <v>27</v>
      </c>
      <c r="C39" s="1624" t="s">
        <v>1731</v>
      </c>
      <c r="D39" s="1703">
        <v>33.808303811325473</v>
      </c>
      <c r="E39" s="1703">
        <v>13.161299721096958</v>
      </c>
    </row>
    <row r="40" spans="1:7" ht="11.25" customHeight="1"/>
    <row r="41" spans="1:7" ht="11.25" customHeight="1"/>
    <row r="42" spans="1:7" ht="11.25" customHeight="1"/>
    <row r="43" spans="1:7" ht="11.25" customHeight="1"/>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4"/>
  <sheetViews>
    <sheetView showGridLines="0" showRowColHeaders="0" zoomScaleNormal="100" zoomScalePageLayoutView="115" workbookViewId="0"/>
  </sheetViews>
  <sheetFormatPr baseColWidth="10" defaultColWidth="8.7109375" defaultRowHeight="11.25"/>
  <cols>
    <col min="1" max="1" width="2.7109375" style="427" customWidth="1"/>
    <col min="2" max="2" width="4.85546875" style="427" customWidth="1"/>
    <col min="3" max="3" width="69.85546875" style="427" customWidth="1"/>
    <col min="4" max="9" width="15.28515625" style="427" customWidth="1"/>
    <col min="10" max="16384" width="8.7109375" style="427"/>
  </cols>
  <sheetData>
    <row r="1" spans="1:9" s="122" customFormat="1" ht="11.25" customHeight="1">
      <c r="B1" s="228"/>
      <c r="D1" s="228"/>
      <c r="E1" s="228"/>
    </row>
    <row r="2" spans="1:9" s="122" customFormat="1" ht="5.25" customHeight="1">
      <c r="B2" s="228"/>
      <c r="D2" s="228"/>
      <c r="E2" s="228"/>
    </row>
    <row r="3" spans="1:9" s="122" customFormat="1" ht="12.75" customHeight="1">
      <c r="B3" s="2108" t="s">
        <v>309</v>
      </c>
      <c r="C3" s="2108"/>
      <c r="D3" s="2108"/>
      <c r="E3" s="2108"/>
      <c r="F3" s="2108"/>
      <c r="G3" s="2108"/>
      <c r="H3" s="2108"/>
    </row>
    <row r="4" spans="1:9" s="115" customFormat="1" ht="5.25" customHeight="1">
      <c r="B4" s="229"/>
      <c r="C4" s="6"/>
      <c r="D4" s="230"/>
      <c r="E4" s="230"/>
    </row>
    <row r="5" spans="1:9" s="122" customFormat="1" ht="15.75" customHeight="1">
      <c r="B5" s="2213" t="s">
        <v>1732</v>
      </c>
      <c r="C5" s="2213"/>
      <c r="D5" s="228"/>
      <c r="E5" s="228"/>
    </row>
    <row r="6" spans="1:9" ht="11.25" customHeight="1"/>
    <row r="7" spans="1:9" s="421" customFormat="1" ht="11.25" customHeight="1">
      <c r="B7" s="420"/>
      <c r="C7" s="420"/>
      <c r="D7" s="2292"/>
      <c r="E7" s="2292"/>
      <c r="F7" s="2292"/>
      <c r="G7" s="2292"/>
      <c r="H7" s="2292"/>
      <c r="I7" s="505"/>
    </row>
    <row r="8" spans="1:9" s="120" customFormat="1" ht="11.25" customHeight="1">
      <c r="B8" s="2269" t="s">
        <v>27</v>
      </c>
      <c r="C8" s="2280"/>
      <c r="D8" s="1457">
        <v>1</v>
      </c>
      <c r="E8" s="1457">
        <v>2</v>
      </c>
      <c r="F8" s="1457">
        <v>3</v>
      </c>
      <c r="G8" s="1457">
        <v>4</v>
      </c>
      <c r="H8" s="1457">
        <v>5</v>
      </c>
      <c r="I8" s="1131"/>
    </row>
    <row r="9" spans="1:9" s="421" customFormat="1" ht="11.25" customHeight="1">
      <c r="E9" s="502"/>
      <c r="F9" s="502"/>
      <c r="G9" s="502"/>
      <c r="H9" s="503" t="s">
        <v>2726</v>
      </c>
      <c r="I9" s="505"/>
    </row>
    <row r="10" spans="1:9" s="421" customFormat="1" ht="11.25" customHeight="1">
      <c r="B10" s="420"/>
      <c r="C10" s="420"/>
      <c r="D10" s="503" t="s">
        <v>2718</v>
      </c>
      <c r="E10" s="500" t="s">
        <v>2720</v>
      </c>
      <c r="F10" s="500" t="s">
        <v>2722</v>
      </c>
      <c r="G10" s="500" t="s">
        <v>2724</v>
      </c>
      <c r="H10" s="501" t="s">
        <v>2727</v>
      </c>
      <c r="I10" s="422"/>
    </row>
    <row r="11" spans="1:9" s="423" customFormat="1" ht="11.25" customHeight="1">
      <c r="B11" s="420" t="s">
        <v>315</v>
      </c>
      <c r="C11" s="421"/>
      <c r="D11" s="1704" t="s">
        <v>2719</v>
      </c>
      <c r="E11" s="1705" t="s">
        <v>2721</v>
      </c>
      <c r="F11" s="1705" t="s">
        <v>2723</v>
      </c>
      <c r="G11" s="1705" t="s">
        <v>2725</v>
      </c>
      <c r="H11" s="1706" t="s">
        <v>2728</v>
      </c>
      <c r="I11" s="1707" t="s">
        <v>1054</v>
      </c>
    </row>
    <row r="12" spans="1:9" s="423" customFormat="1" ht="15" customHeight="1">
      <c r="B12" s="960">
        <v>1</v>
      </c>
      <c r="C12" s="959" t="s">
        <v>1734</v>
      </c>
      <c r="D12" s="958"/>
      <c r="E12" s="500"/>
      <c r="F12" s="500"/>
      <c r="G12" s="500"/>
      <c r="H12" s="501"/>
      <c r="I12" s="504"/>
    </row>
    <row r="13" spans="1:9" s="425" customFormat="1" ht="11.25" customHeight="1">
      <c r="A13" s="421"/>
      <c r="B13" s="494">
        <v>5</v>
      </c>
      <c r="C13" s="424" t="s">
        <v>1735</v>
      </c>
      <c r="D13" s="100">
        <v>206602.18326403978</v>
      </c>
      <c r="E13" s="100">
        <v>29553.971352499997</v>
      </c>
      <c r="F13" s="100">
        <v>32615.445629999998</v>
      </c>
      <c r="G13" s="100">
        <v>104870.41716</v>
      </c>
      <c r="H13" s="1868">
        <v>83861.053121429999</v>
      </c>
      <c r="I13" s="100">
        <f>SUM(D13:H13)</f>
        <v>457503.07052796974</v>
      </c>
    </row>
    <row r="14" spans="1:9" s="425" customFormat="1" ht="11.25" customHeight="1">
      <c r="B14" s="494">
        <v>6</v>
      </c>
      <c r="C14" s="458" t="s">
        <v>1736</v>
      </c>
      <c r="D14" s="188"/>
      <c r="E14" s="188"/>
      <c r="F14" s="188"/>
      <c r="G14" s="1331">
        <v>1915.53305</v>
      </c>
      <c r="H14" s="1019">
        <v>39117.778335429997</v>
      </c>
      <c r="I14" s="100">
        <f t="shared" ref="I14:I21" si="0">SUM(D14:H14)</f>
        <v>41033.311385429995</v>
      </c>
    </row>
    <row r="15" spans="1:9" s="425" customFormat="1" ht="11.25" customHeight="1">
      <c r="B15" s="494">
        <v>7</v>
      </c>
      <c r="C15" s="458" t="s">
        <v>1737</v>
      </c>
      <c r="D15" s="188"/>
      <c r="E15" s="188"/>
      <c r="F15" s="188"/>
      <c r="G15" s="1331">
        <v>92903.373839999986</v>
      </c>
      <c r="H15" s="1331">
        <v>44743.696100000001</v>
      </c>
      <c r="I15" s="100">
        <f t="shared" si="0"/>
        <v>137647.06993999999</v>
      </c>
    </row>
    <row r="16" spans="1:9" s="425" customFormat="1" ht="11.25" customHeight="1">
      <c r="B16" s="494">
        <v>8</v>
      </c>
      <c r="C16" s="458" t="s">
        <v>1738</v>
      </c>
      <c r="D16" s="188"/>
      <c r="E16" s="188"/>
      <c r="F16" s="188">
        <v>32615.445629999998</v>
      </c>
      <c r="G16" s="1331">
        <v>9196.30177</v>
      </c>
      <c r="H16" s="1331"/>
      <c r="I16" s="100">
        <f t="shared" si="0"/>
        <v>41811.7474</v>
      </c>
    </row>
    <row r="17" spans="1:12" s="425" customFormat="1" ht="11.25" customHeight="1">
      <c r="B17" s="494">
        <v>9</v>
      </c>
      <c r="C17" s="458" t="s">
        <v>1739</v>
      </c>
      <c r="D17" s="188">
        <v>206602.18326403978</v>
      </c>
      <c r="E17" s="188"/>
      <c r="F17" s="188"/>
      <c r="G17" s="1331">
        <v>855.20849999999996</v>
      </c>
      <c r="H17" s="188"/>
      <c r="I17" s="100">
        <f t="shared" si="0"/>
        <v>207457.39176403978</v>
      </c>
      <c r="L17" s="1037"/>
    </row>
    <row r="18" spans="1:12" s="421" customFormat="1" ht="11.25" customHeight="1">
      <c r="A18" s="425"/>
      <c r="B18" s="1708">
        <v>10</v>
      </c>
      <c r="C18" s="1709" t="s">
        <v>1740</v>
      </c>
      <c r="D18" s="1691"/>
      <c r="E18" s="1691">
        <v>29553.971352499997</v>
      </c>
      <c r="F18" s="1691"/>
      <c r="G18" s="1691"/>
      <c r="H18" s="1691"/>
      <c r="I18" s="1620">
        <f t="shared" si="0"/>
        <v>29553.971352499997</v>
      </c>
    </row>
    <row r="19" spans="1:12" s="421" customFormat="1" ht="11.25" customHeight="1">
      <c r="A19" s="425"/>
      <c r="B19" s="494"/>
      <c r="C19" s="424" t="s">
        <v>1741</v>
      </c>
      <c r="D19" s="100"/>
      <c r="E19" s="100">
        <v>-9274.3549999999996</v>
      </c>
      <c r="F19" s="100">
        <v>-5588</v>
      </c>
      <c r="G19" s="100"/>
      <c r="H19" s="100"/>
      <c r="I19" s="100">
        <f t="shared" si="0"/>
        <v>-14862.355</v>
      </c>
    </row>
    <row r="20" spans="1:12" s="421" customFormat="1" ht="11.25" customHeight="1">
      <c r="A20" s="425"/>
      <c r="B20" s="494"/>
      <c r="C20" s="424" t="s">
        <v>1742</v>
      </c>
      <c r="D20" s="100">
        <v>-37293.585351645197</v>
      </c>
      <c r="E20" s="100"/>
      <c r="F20" s="100">
        <v>-4500</v>
      </c>
      <c r="G20" s="100"/>
      <c r="H20" s="100"/>
      <c r="I20" s="100">
        <f t="shared" si="0"/>
        <v>-41793.585351645197</v>
      </c>
    </row>
    <row r="21" spans="1:12" s="421" customFormat="1" ht="11.25" customHeight="1">
      <c r="A21" s="425"/>
      <c r="B21" s="1708"/>
      <c r="C21" s="1710" t="s">
        <v>1743</v>
      </c>
      <c r="D21" s="1684">
        <f>D17+D20</f>
        <v>169308.59791239459</v>
      </c>
      <c r="E21" s="1684">
        <f>E13+E19</f>
        <v>20279.616352499997</v>
      </c>
      <c r="F21" s="1684">
        <f>F13+F19+F20</f>
        <v>22527.445629999998</v>
      </c>
      <c r="G21" s="1684">
        <f t="shared" ref="G21:H21" si="1">G13+G19+G20</f>
        <v>104870.41716</v>
      </c>
      <c r="H21" s="1684">
        <f t="shared" si="1"/>
        <v>83861.053121429999</v>
      </c>
      <c r="I21" s="1684">
        <f t="shared" si="0"/>
        <v>400847.13017632457</v>
      </c>
    </row>
    <row r="22" spans="1:12" s="426" customFormat="1" ht="11.25" customHeight="1">
      <c r="A22" s="421"/>
      <c r="B22" s="421"/>
      <c r="C22" s="421"/>
      <c r="D22" s="421"/>
      <c r="E22" s="427"/>
      <c r="F22" s="427"/>
      <c r="G22" s="421"/>
      <c r="H22" s="421"/>
      <c r="I22" s="421"/>
    </row>
    <row r="23" spans="1:12" s="426" customFormat="1" ht="11.25" customHeight="1">
      <c r="F23" s="622"/>
    </row>
    <row r="24" spans="1:12" s="115" customFormat="1" ht="11.25" customHeight="1">
      <c r="A24" s="1132"/>
      <c r="B24" s="2269" t="s">
        <v>316</v>
      </c>
      <c r="C24" s="2280"/>
      <c r="D24" s="1457">
        <v>1</v>
      </c>
      <c r="E24" s="1457">
        <v>2</v>
      </c>
      <c r="F24" s="1457">
        <v>3</v>
      </c>
      <c r="G24" s="1457">
        <v>4</v>
      </c>
      <c r="H24" s="1457">
        <v>5</v>
      </c>
      <c r="I24" s="1131"/>
    </row>
    <row r="25" spans="1:12" ht="11.25" customHeight="1">
      <c r="D25" s="421"/>
      <c r="E25" s="502"/>
      <c r="F25" s="502"/>
      <c r="G25" s="502"/>
      <c r="H25" s="503" t="s">
        <v>2726</v>
      </c>
      <c r="I25" s="505"/>
    </row>
    <row r="26" spans="1:12" ht="11.25" customHeight="1">
      <c r="B26" s="420"/>
      <c r="C26" s="420"/>
      <c r="D26" s="503" t="s">
        <v>2718</v>
      </c>
      <c r="E26" s="500" t="s">
        <v>2720</v>
      </c>
      <c r="F26" s="500" t="s">
        <v>2722</v>
      </c>
      <c r="G26" s="500" t="s">
        <v>2724</v>
      </c>
      <c r="H26" s="501" t="s">
        <v>2727</v>
      </c>
      <c r="I26" s="422"/>
    </row>
    <row r="27" spans="1:12" ht="11.25" customHeight="1">
      <c r="B27" s="420" t="s">
        <v>315</v>
      </c>
      <c r="D27" s="1704" t="s">
        <v>2719</v>
      </c>
      <c r="E27" s="1705" t="s">
        <v>2721</v>
      </c>
      <c r="F27" s="1705" t="s">
        <v>2723</v>
      </c>
      <c r="G27" s="1705" t="s">
        <v>2725</v>
      </c>
      <c r="H27" s="1706" t="s">
        <v>2728</v>
      </c>
      <c r="I27" s="1707" t="s">
        <v>1054</v>
      </c>
    </row>
    <row r="28" spans="1:12" ht="15" customHeight="1">
      <c r="B28" s="960">
        <v>1</v>
      </c>
      <c r="C28" s="959" t="s">
        <v>1734</v>
      </c>
      <c r="D28" s="958"/>
      <c r="E28" s="500"/>
      <c r="F28" s="500"/>
      <c r="G28" s="500"/>
      <c r="H28" s="501"/>
      <c r="I28" s="504"/>
    </row>
    <row r="29" spans="1:12" ht="11.25" customHeight="1">
      <c r="B29" s="494">
        <v>5</v>
      </c>
      <c r="C29" s="424" t="s">
        <v>1735</v>
      </c>
      <c r="D29" s="100">
        <v>199926.82251629166</v>
      </c>
      <c r="E29" s="100">
        <v>21802.975580500002</v>
      </c>
      <c r="F29" s="100">
        <v>32772.003069999999</v>
      </c>
      <c r="G29" s="100">
        <v>102153.36423000001</v>
      </c>
      <c r="H29" s="100">
        <v>102034.65701599998</v>
      </c>
      <c r="I29" s="100">
        <v>458689.82241279166</v>
      </c>
    </row>
    <row r="30" spans="1:12" ht="11.25" customHeight="1">
      <c r="B30" s="494">
        <v>6</v>
      </c>
      <c r="C30" s="458" t="s">
        <v>1736</v>
      </c>
      <c r="D30" s="188"/>
      <c r="E30" s="188"/>
      <c r="F30" s="188"/>
      <c r="G30" s="188">
        <v>1154.025615</v>
      </c>
      <c r="H30" s="188">
        <v>37236.460001020001</v>
      </c>
      <c r="I30" s="188">
        <v>38390.48561602</v>
      </c>
    </row>
    <row r="31" spans="1:12" ht="11.25" customHeight="1">
      <c r="B31" s="494">
        <v>7</v>
      </c>
      <c r="C31" s="458" t="s">
        <v>1737</v>
      </c>
      <c r="D31" s="188"/>
      <c r="E31" s="188"/>
      <c r="F31" s="188"/>
      <c r="G31" s="188">
        <v>78435.078890000033</v>
      </c>
      <c r="H31" s="188">
        <v>63564.73478540004</v>
      </c>
      <c r="I31" s="188">
        <v>141999.81367540007</v>
      </c>
    </row>
    <row r="32" spans="1:12" ht="11.25" customHeight="1">
      <c r="B32" s="494">
        <v>8</v>
      </c>
      <c r="C32" s="458" t="s">
        <v>1738</v>
      </c>
      <c r="D32" s="188"/>
      <c r="E32" s="188"/>
      <c r="F32" s="188">
        <v>32772.003069999999</v>
      </c>
      <c r="G32" s="188">
        <v>21723.262750000002</v>
      </c>
      <c r="H32" s="188"/>
      <c r="I32" s="188">
        <v>54495.265820000001</v>
      </c>
    </row>
    <row r="33" spans="2:9" ht="11.25" customHeight="1">
      <c r="B33" s="494">
        <v>9</v>
      </c>
      <c r="C33" s="458" t="s">
        <v>1739</v>
      </c>
      <c r="D33" s="188">
        <v>199926.82251629166</v>
      </c>
      <c r="E33" s="188"/>
      <c r="F33" s="188"/>
      <c r="G33" s="188">
        <v>840.99697500000002</v>
      </c>
      <c r="H33" s="188">
        <v>1233.4622300000001</v>
      </c>
      <c r="I33" s="188">
        <f>SUM(D33:H33)</f>
        <v>202001.28172129166</v>
      </c>
    </row>
    <row r="34" spans="2:9" ht="11.25" customHeight="1">
      <c r="B34" s="1708">
        <v>10</v>
      </c>
      <c r="C34" s="1709" t="s">
        <v>1740</v>
      </c>
      <c r="D34" s="1691"/>
      <c r="E34" s="1691">
        <v>21802.975580500002</v>
      </c>
      <c r="F34" s="1691"/>
      <c r="G34" s="1691"/>
      <c r="H34" s="1691"/>
      <c r="I34" s="1691">
        <v>21802.975580500002</v>
      </c>
    </row>
    <row r="35" spans="2:9" ht="11.25" customHeight="1">
      <c r="C35" s="424" t="s">
        <v>1741</v>
      </c>
      <c r="D35" s="100"/>
      <c r="E35" s="100">
        <v>-1500</v>
      </c>
      <c r="F35" s="100">
        <v>-5588</v>
      </c>
      <c r="G35" s="100"/>
      <c r="H35" s="100"/>
      <c r="I35" s="100">
        <v>-7088</v>
      </c>
    </row>
    <row r="36" spans="2:9">
      <c r="C36" s="424" t="s">
        <v>1742</v>
      </c>
      <c r="D36" s="100">
        <v>-37325.579902706857</v>
      </c>
      <c r="E36" s="100"/>
      <c r="F36" s="100">
        <v>-4500</v>
      </c>
      <c r="G36" s="100"/>
      <c r="H36" s="100"/>
      <c r="I36" s="100">
        <v>-41825.579902706857</v>
      </c>
    </row>
    <row r="37" spans="2:9">
      <c r="B37" s="1711"/>
      <c r="C37" s="1710" t="s">
        <v>1743</v>
      </c>
      <c r="D37" s="1684">
        <v>162601.24261358479</v>
      </c>
      <c r="E37" s="1684">
        <v>20302.975580500002</v>
      </c>
      <c r="F37" s="1684">
        <v>22684.003069999999</v>
      </c>
      <c r="G37" s="1684">
        <v>102153.36423000001</v>
      </c>
      <c r="H37" s="1684">
        <v>102034.65701641999</v>
      </c>
      <c r="I37" s="1684">
        <v>409776.2425105049</v>
      </c>
    </row>
    <row r="39" spans="2:9">
      <c r="D39" s="1038"/>
    </row>
    <row r="41" spans="2:9">
      <c r="D41" s="1038"/>
    </row>
    <row r="44" spans="2:9">
      <c r="D44" s="1038"/>
    </row>
  </sheetData>
  <mergeCells count="5">
    <mergeCell ref="B3:H3"/>
    <mergeCell ref="B5:C5"/>
    <mergeCell ref="D7:H7"/>
    <mergeCell ref="B8:C8"/>
    <mergeCell ref="B24:C24"/>
  </mergeCells>
  <conditionalFormatting sqref="D35 G35:H36">
    <cfRule type="cellIs" dxfId="23" priority="1" stopIfTrue="1" operator="lessThan">
      <formula>0</formula>
    </cfRule>
  </conditionalFormatting>
  <conditionalFormatting sqref="I11:I12 D19 G19:H19 H20">
    <cfRule type="cellIs" dxfId="22" priority="5" stopIfTrue="1" operator="lessThan">
      <formula>0</formula>
    </cfRule>
  </conditionalFormatting>
  <conditionalFormatting sqref="I27:I28">
    <cfRule type="cellIs" dxfId="21"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H100"/>
  <sheetViews>
    <sheetView showGridLines="0" showRowColHeaders="0" zoomScaleNormal="100" workbookViewId="0"/>
  </sheetViews>
  <sheetFormatPr baseColWidth="10" defaultColWidth="8.85546875" defaultRowHeight="11.25"/>
  <cols>
    <col min="1" max="1" width="2.7109375" style="19" customWidth="1"/>
    <col min="2" max="2" width="4.5703125" style="702" customWidth="1"/>
    <col min="3" max="3" width="50.85546875" style="702" customWidth="1"/>
    <col min="4" max="5" width="15.5703125" style="702" customWidth="1"/>
    <col min="6" max="6" width="2.85546875" style="702" customWidth="1"/>
    <col min="7" max="8" width="15.5703125" style="702" customWidth="1"/>
    <col min="9" max="9" width="2.85546875" style="702" customWidth="1"/>
    <col min="10" max="11" width="15.5703125" style="702" customWidth="1"/>
    <col min="12" max="12" width="2.85546875" style="702" customWidth="1"/>
    <col min="13" max="14" width="15.5703125" style="702" customWidth="1"/>
    <col min="15" max="15" width="37.5703125" style="702" customWidth="1"/>
    <col min="16" max="17" width="8.85546875" style="702"/>
    <col min="18" max="18" width="12.140625" style="702" bestFit="1" customWidth="1"/>
    <col min="19" max="25" width="11" style="702" bestFit="1" customWidth="1"/>
    <col min="26" max="16384" width="8.85546875" style="702"/>
  </cols>
  <sheetData>
    <row r="1" spans="1:16" s="10" customFormat="1" ht="11.25" customHeight="1">
      <c r="A1" s="7"/>
      <c r="B1" s="7"/>
      <c r="C1" s="7"/>
      <c r="D1" s="8"/>
      <c r="E1" s="8"/>
      <c r="F1" s="8"/>
      <c r="G1" s="9"/>
      <c r="H1" s="9"/>
      <c r="I1" s="9"/>
      <c r="J1" s="9"/>
    </row>
    <row r="2" spans="1:16" s="10" customFormat="1" ht="5.25" customHeight="1">
      <c r="A2" s="7"/>
      <c r="B2" s="7"/>
      <c r="C2" s="7"/>
      <c r="D2" s="8"/>
      <c r="E2" s="8"/>
      <c r="F2" s="8"/>
      <c r="G2" s="9"/>
      <c r="H2" s="9"/>
      <c r="I2" s="9"/>
      <c r="J2" s="9"/>
    </row>
    <row r="3" spans="1:16" s="12" customFormat="1" ht="12.75" customHeight="1">
      <c r="A3" s="11"/>
      <c r="B3" s="2108" t="s">
        <v>309</v>
      </c>
      <c r="C3" s="2108"/>
      <c r="D3" s="2108"/>
      <c r="E3" s="2108"/>
      <c r="F3" s="2108"/>
      <c r="G3" s="2108"/>
      <c r="H3" s="2108"/>
      <c r="I3" s="2108"/>
      <c r="J3" s="2108"/>
    </row>
    <row r="4" spans="1:16" s="10" customFormat="1" ht="5.25" customHeight="1">
      <c r="A4" s="7"/>
      <c r="B4" s="7"/>
      <c r="C4" s="7"/>
      <c r="D4" s="8"/>
      <c r="E4" s="8"/>
      <c r="F4" s="8"/>
      <c r="G4" s="9"/>
      <c r="H4" s="9"/>
      <c r="I4" s="9"/>
      <c r="J4" s="9"/>
      <c r="M4" s="7"/>
      <c r="N4" s="7"/>
    </row>
    <row r="5" spans="1:16" s="6" customFormat="1" ht="15.75" customHeight="1">
      <c r="A5" s="13"/>
      <c r="B5" s="1139" t="s">
        <v>1744</v>
      </c>
      <c r="C5" s="1465"/>
    </row>
    <row r="6" spans="1:16" s="6" customFormat="1" ht="11.25" customHeight="1">
      <c r="A6" s="13"/>
      <c r="B6" s="14"/>
      <c r="C6" s="424"/>
    </row>
    <row r="7" spans="1:16" s="6" customFormat="1" ht="22.5" customHeight="1">
      <c r="A7" s="13"/>
      <c r="B7" s="2296" t="s">
        <v>1745</v>
      </c>
      <c r="C7" s="2302"/>
      <c r="D7" s="2302"/>
      <c r="E7" s="2302"/>
      <c r="F7" s="2302"/>
      <c r="G7" s="2302"/>
      <c r="H7" s="2302"/>
      <c r="I7" s="2302"/>
      <c r="J7" s="2302"/>
      <c r="K7" s="2302"/>
      <c r="L7" s="2302"/>
      <c r="M7" s="2302"/>
      <c r="N7" s="2302"/>
    </row>
    <row r="8" spans="1:16" s="6" customFormat="1" ht="6" customHeight="1">
      <c r="A8" s="13"/>
      <c r="B8" s="1413"/>
      <c r="C8" s="1243"/>
      <c r="D8" s="1243"/>
      <c r="E8" s="1243"/>
      <c r="F8" s="1243"/>
      <c r="G8" s="1243"/>
      <c r="H8" s="1243"/>
      <c r="I8" s="1243"/>
      <c r="J8" s="1243"/>
      <c r="K8" s="1243"/>
      <c r="L8" s="1243"/>
      <c r="M8" s="1243"/>
      <c r="N8" s="1243"/>
    </row>
    <row r="9" spans="1:16" s="421" customFormat="1" ht="33.75" customHeight="1">
      <c r="A9" s="1"/>
      <c r="B9" s="2297" t="s">
        <v>1746</v>
      </c>
      <c r="C9" s="2303"/>
      <c r="D9" s="2303"/>
      <c r="E9" s="2303"/>
      <c r="F9" s="2303"/>
      <c r="G9" s="2303"/>
      <c r="H9" s="2303"/>
      <c r="I9" s="2303"/>
      <c r="J9" s="2303"/>
      <c r="K9" s="2303"/>
      <c r="L9" s="2303"/>
      <c r="M9" s="2303"/>
      <c r="N9" s="2303"/>
    </row>
    <row r="10" spans="1:16" s="421" customFormat="1" ht="11.25" customHeight="1">
      <c r="A10" s="700"/>
      <c r="C10" s="1466"/>
      <c r="D10" s="1466"/>
      <c r="E10" s="701"/>
      <c r="F10" s="701"/>
      <c r="G10" s="701"/>
      <c r="H10" s="701"/>
      <c r="I10" s="701"/>
      <c r="J10" s="701"/>
      <c r="K10" s="701"/>
      <c r="L10" s="701"/>
      <c r="M10" s="701"/>
      <c r="N10" s="701"/>
    </row>
    <row r="11" spans="1:16" s="421" customFormat="1" ht="11.25" customHeight="1">
      <c r="A11" s="12"/>
    </row>
    <row r="12" spans="1:16" s="421" customFormat="1" ht="11.25" customHeight="1">
      <c r="A12" s="12"/>
      <c r="B12" s="703" t="s">
        <v>316</v>
      </c>
      <c r="C12" s="701"/>
      <c r="D12" s="2298" t="s">
        <v>1747</v>
      </c>
      <c r="E12" s="2158"/>
      <c r="F12" s="704"/>
      <c r="G12" s="2299" t="s">
        <v>1748</v>
      </c>
      <c r="H12" s="2300"/>
      <c r="I12" s="1467"/>
      <c r="J12" s="2298" t="s">
        <v>1749</v>
      </c>
      <c r="K12" s="2158"/>
      <c r="L12" s="704"/>
      <c r="M12" s="2301" t="s">
        <v>1750</v>
      </c>
      <c r="N12" s="2158"/>
    </row>
    <row r="13" spans="1:16" s="421" customFormat="1" ht="11.25" customHeight="1">
      <c r="A13" s="12"/>
      <c r="B13" s="705"/>
      <c r="C13" s="701"/>
      <c r="D13" s="704"/>
      <c r="E13" s="706" t="s">
        <v>1751</v>
      </c>
      <c r="F13" s="704"/>
      <c r="G13" s="1467"/>
      <c r="H13" s="706" t="s">
        <v>1751</v>
      </c>
      <c r="I13" s="1467"/>
      <c r="J13" s="704"/>
      <c r="L13" s="704"/>
      <c r="M13" s="1467"/>
    </row>
    <row r="14" spans="1:16" s="421" customFormat="1" ht="11.25" customHeight="1">
      <c r="A14" s="12"/>
      <c r="B14" s="705"/>
      <c r="C14" s="701"/>
      <c r="D14" s="704"/>
      <c r="E14" s="706" t="s">
        <v>1752</v>
      </c>
      <c r="F14" s="704"/>
      <c r="G14" s="1467"/>
      <c r="H14" s="706" t="s">
        <v>1752</v>
      </c>
      <c r="I14" s="1467"/>
      <c r="J14" s="704"/>
      <c r="K14" s="706" t="s">
        <v>1753</v>
      </c>
      <c r="L14" s="704"/>
      <c r="M14" s="1467"/>
      <c r="N14" s="706" t="s">
        <v>1753</v>
      </c>
    </row>
    <row r="15" spans="1:16" s="421" customFormat="1" ht="11.25" customHeight="1">
      <c r="A15" s="12"/>
      <c r="B15" s="701"/>
      <c r="D15" s="707"/>
      <c r="E15" s="706" t="s">
        <v>1754</v>
      </c>
      <c r="F15" s="706"/>
      <c r="G15" s="708"/>
      <c r="H15" s="706" t="s">
        <v>1755</v>
      </c>
      <c r="I15" s="706"/>
      <c r="J15" s="707"/>
      <c r="K15" s="706" t="s">
        <v>1756</v>
      </c>
      <c r="L15" s="706"/>
      <c r="M15" s="707"/>
      <c r="N15" s="706" t="s">
        <v>1756</v>
      </c>
    </row>
    <row r="16" spans="1:16" s="421" customFormat="1" ht="11.25" customHeight="1">
      <c r="A16" s="12"/>
      <c r="B16" s="1712" t="s">
        <v>315</v>
      </c>
      <c r="C16" s="1713"/>
      <c r="D16" s="1704" t="s">
        <v>896</v>
      </c>
      <c r="E16" s="1704" t="s">
        <v>900</v>
      </c>
      <c r="F16" s="1714"/>
      <c r="G16" s="1704" t="s">
        <v>902</v>
      </c>
      <c r="H16" s="1704" t="s">
        <v>904</v>
      </c>
      <c r="I16" s="1714"/>
      <c r="J16" s="1704" t="s">
        <v>906</v>
      </c>
      <c r="K16" s="1704" t="s">
        <v>910</v>
      </c>
      <c r="L16" s="1714"/>
      <c r="M16" s="1704" t="s">
        <v>912</v>
      </c>
      <c r="N16" s="1704" t="s">
        <v>943</v>
      </c>
      <c r="P16" s="709"/>
    </row>
    <row r="17" spans="1:25" ht="11.25" customHeight="1">
      <c r="A17" s="12"/>
      <c r="B17" s="994" t="s">
        <v>896</v>
      </c>
      <c r="C17" s="1468" t="s">
        <v>1757</v>
      </c>
      <c r="D17" s="1469">
        <v>408770.21326599998</v>
      </c>
      <c r="E17" s="1469">
        <v>72003.573409999997</v>
      </c>
      <c r="F17" s="1469"/>
      <c r="G17" s="1470"/>
      <c r="H17" s="1470"/>
      <c r="I17" s="1470"/>
      <c r="J17" s="1469">
        <v>2704721.5063299998</v>
      </c>
      <c r="K17" s="1469">
        <v>645263.48018499999</v>
      </c>
      <c r="L17" s="1469"/>
      <c r="M17" s="1470"/>
      <c r="N17" s="1470"/>
      <c r="R17" s="710"/>
      <c r="S17" s="710"/>
      <c r="T17" s="711"/>
      <c r="U17" s="711"/>
      <c r="V17" s="710"/>
      <c r="W17" s="710"/>
      <c r="X17" s="711"/>
      <c r="Y17" s="711"/>
    </row>
    <row r="18" spans="1:25" ht="11.25" customHeight="1">
      <c r="A18" s="12"/>
      <c r="B18" s="995" t="s">
        <v>900</v>
      </c>
      <c r="C18" s="1465" t="s">
        <v>1758</v>
      </c>
      <c r="D18" s="713">
        <v>362.35580200000004</v>
      </c>
      <c r="E18" s="713"/>
      <c r="F18" s="713"/>
      <c r="G18" s="713">
        <v>362.35580200000004</v>
      </c>
      <c r="H18" s="713"/>
      <c r="I18" s="713"/>
      <c r="J18" s="713">
        <v>6099.5099769999997</v>
      </c>
      <c r="K18" s="713"/>
      <c r="L18" s="713"/>
      <c r="M18" s="713">
        <v>6099.5099769999997</v>
      </c>
      <c r="N18" s="713"/>
      <c r="R18" s="711"/>
      <c r="S18" s="711"/>
      <c r="T18" s="711"/>
      <c r="U18" s="711"/>
      <c r="V18" s="710"/>
      <c r="W18" s="711"/>
      <c r="X18" s="711"/>
      <c r="Y18" s="711"/>
    </row>
    <row r="19" spans="1:25" ht="11.25" customHeight="1">
      <c r="A19" s="12"/>
      <c r="B19" s="995" t="s">
        <v>902</v>
      </c>
      <c r="C19" s="424" t="s">
        <v>942</v>
      </c>
      <c r="D19" s="713">
        <v>35661.107788999994</v>
      </c>
      <c r="E19" s="713">
        <v>34754.641614</v>
      </c>
      <c r="F19" s="713"/>
      <c r="G19" s="713">
        <v>35661.107788999994</v>
      </c>
      <c r="H19" s="713">
        <v>34754.641614</v>
      </c>
      <c r="I19" s="713"/>
      <c r="J19" s="713">
        <v>365479.30757099995</v>
      </c>
      <c r="K19" s="713">
        <v>341841.84950300003</v>
      </c>
      <c r="L19" s="713"/>
      <c r="M19" s="713">
        <v>365479.30757099995</v>
      </c>
      <c r="N19" s="713">
        <v>341841.84950300003</v>
      </c>
      <c r="R19" s="711"/>
      <c r="S19" s="711"/>
      <c r="T19" s="711"/>
      <c r="U19" s="711"/>
      <c r="V19" s="711"/>
      <c r="W19" s="711"/>
      <c r="X19" s="711"/>
      <c r="Y19" s="711"/>
    </row>
    <row r="20" spans="1:25" ht="11.25" customHeight="1">
      <c r="A20" s="12"/>
      <c r="B20" s="996" t="s">
        <v>904</v>
      </c>
      <c r="C20" s="458" t="s">
        <v>1759</v>
      </c>
      <c r="D20" s="714">
        <v>837.44828000000007</v>
      </c>
      <c r="E20" s="714"/>
      <c r="F20" s="714"/>
      <c r="G20" s="714">
        <v>837.44828000000007</v>
      </c>
      <c r="H20" s="714"/>
      <c r="I20" s="714"/>
      <c r="J20" s="714">
        <v>60224.553289999996</v>
      </c>
      <c r="K20" s="714">
        <v>55826.168777999999</v>
      </c>
      <c r="L20" s="714"/>
      <c r="M20" s="714">
        <v>60224.553289999996</v>
      </c>
      <c r="N20" s="714">
        <v>55826.168777999999</v>
      </c>
      <c r="R20" s="711"/>
      <c r="S20" s="710"/>
      <c r="T20" s="710"/>
      <c r="U20" s="710"/>
      <c r="V20" s="710"/>
      <c r="W20" s="710"/>
      <c r="X20" s="710"/>
      <c r="Y20" s="710"/>
    </row>
    <row r="21" spans="1:25" ht="11.25" customHeight="1">
      <c r="A21" s="12"/>
      <c r="B21" s="996" t="s">
        <v>906</v>
      </c>
      <c r="C21" s="458" t="s">
        <v>1760</v>
      </c>
      <c r="D21" s="714"/>
      <c r="E21" s="714"/>
      <c r="F21" s="714"/>
      <c r="G21" s="714"/>
      <c r="H21" s="714"/>
      <c r="I21" s="714"/>
      <c r="J21" s="714"/>
      <c r="K21" s="714"/>
      <c r="L21" s="714"/>
      <c r="M21" s="714"/>
      <c r="N21" s="714"/>
      <c r="R21" s="711"/>
      <c r="S21" s="711"/>
      <c r="T21" s="711"/>
      <c r="U21" s="711"/>
      <c r="V21" s="710"/>
      <c r="W21" s="710"/>
      <c r="X21" s="710"/>
      <c r="Y21" s="710"/>
    </row>
    <row r="22" spans="1:25" ht="11.25" customHeight="1">
      <c r="A22" s="12"/>
      <c r="B22" s="996" t="s">
        <v>908</v>
      </c>
      <c r="C22" s="458" t="s">
        <v>1761</v>
      </c>
      <c r="D22" s="714">
        <v>12932.553022</v>
      </c>
      <c r="E22" s="714">
        <v>12932.553022</v>
      </c>
      <c r="F22" s="714"/>
      <c r="G22" s="714">
        <v>12932.553022</v>
      </c>
      <c r="H22" s="714">
        <v>12932.553022</v>
      </c>
      <c r="I22" s="714"/>
      <c r="J22" s="714">
        <v>61993.682072999996</v>
      </c>
      <c r="K22" s="714">
        <v>50462.597715000004</v>
      </c>
      <c r="L22" s="714"/>
      <c r="M22" s="714">
        <v>61993.682072999996</v>
      </c>
      <c r="N22" s="714">
        <v>50462.597715000004</v>
      </c>
      <c r="R22" s="711"/>
      <c r="S22" s="711"/>
      <c r="T22" s="711"/>
      <c r="U22" s="711"/>
      <c r="V22" s="711"/>
      <c r="W22" s="711"/>
      <c r="X22" s="711"/>
      <c r="Y22" s="711"/>
    </row>
    <row r="23" spans="1:25" ht="11.25" customHeight="1">
      <c r="A23" s="12"/>
      <c r="B23" s="996" t="s">
        <v>910</v>
      </c>
      <c r="C23" s="458" t="s">
        <v>1762</v>
      </c>
      <c r="D23" s="714">
        <v>19379.764447999998</v>
      </c>
      <c r="E23" s="714">
        <v>18536.834375999999</v>
      </c>
      <c r="F23" s="714"/>
      <c r="G23" s="714">
        <v>19379.764447999998</v>
      </c>
      <c r="H23" s="714">
        <v>18536.834375999999</v>
      </c>
      <c r="I23" s="714"/>
      <c r="J23" s="714">
        <v>174770.70361000003</v>
      </c>
      <c r="K23" s="714">
        <v>164206.87222999998</v>
      </c>
      <c r="L23" s="714"/>
      <c r="M23" s="714">
        <v>174770.70361000003</v>
      </c>
      <c r="N23" s="714">
        <v>164206.87222999998</v>
      </c>
      <c r="R23" s="711"/>
      <c r="S23" s="711"/>
      <c r="T23" s="711"/>
      <c r="U23" s="711"/>
      <c r="V23" s="710"/>
      <c r="W23" s="710"/>
      <c r="X23" s="710"/>
      <c r="Y23" s="710"/>
    </row>
    <row r="24" spans="1:25" ht="11.25" customHeight="1">
      <c r="A24" s="12"/>
      <c r="B24" s="996" t="s">
        <v>912</v>
      </c>
      <c r="C24" s="458" t="s">
        <v>1763</v>
      </c>
      <c r="D24" s="714">
        <v>3348.7903190000002</v>
      </c>
      <c r="E24" s="714">
        <v>3285.2542170000002</v>
      </c>
      <c r="F24" s="714"/>
      <c r="G24" s="714">
        <v>3348.7903190000002</v>
      </c>
      <c r="H24" s="714">
        <v>3285.2542170000002</v>
      </c>
      <c r="I24" s="714"/>
      <c r="J24" s="714">
        <v>7203.0296550000003</v>
      </c>
      <c r="K24" s="714">
        <v>5775.1813789999997</v>
      </c>
      <c r="L24" s="714"/>
      <c r="M24" s="714">
        <v>7203.0296550000003</v>
      </c>
      <c r="N24" s="714">
        <v>5775.1813789999997</v>
      </c>
      <c r="R24" s="711"/>
      <c r="S24" s="710"/>
      <c r="T24" s="710"/>
      <c r="U24" s="710"/>
      <c r="V24" s="710"/>
      <c r="W24" s="710"/>
      <c r="X24" s="710"/>
      <c r="Y24" s="710"/>
    </row>
    <row r="25" spans="1:25" ht="11.25" customHeight="1">
      <c r="A25" s="12"/>
      <c r="B25" s="1715" t="s">
        <v>945</v>
      </c>
      <c r="C25" s="1716" t="s">
        <v>471</v>
      </c>
      <c r="D25" s="1717">
        <v>372746.74967500003</v>
      </c>
      <c r="E25" s="1717">
        <v>37248.931795999997</v>
      </c>
      <c r="F25" s="1717"/>
      <c r="G25" s="1718"/>
      <c r="H25" s="1718"/>
      <c r="I25" s="1718"/>
      <c r="J25" s="1717">
        <v>2333142.688782</v>
      </c>
      <c r="K25" s="1717">
        <v>303421.63068199996</v>
      </c>
      <c r="L25" s="1717"/>
      <c r="M25" s="1718"/>
      <c r="N25" s="1718"/>
      <c r="R25" s="711"/>
      <c r="S25" s="711"/>
      <c r="T25" s="711"/>
      <c r="U25" s="711"/>
      <c r="V25" s="711"/>
      <c r="W25" s="711"/>
      <c r="X25" s="711"/>
      <c r="Y25" s="711"/>
    </row>
    <row r="26" spans="1:25" ht="11.25" customHeight="1">
      <c r="A26" s="12"/>
      <c r="B26" s="712"/>
      <c r="C26" s="1471"/>
      <c r="D26" s="715"/>
      <c r="E26" s="715"/>
      <c r="F26" s="715"/>
      <c r="G26" s="1472"/>
      <c r="H26" s="1472"/>
      <c r="I26" s="1472"/>
      <c r="J26" s="716"/>
      <c r="K26" s="716"/>
      <c r="L26" s="716"/>
      <c r="M26" s="1472"/>
      <c r="N26" s="1472"/>
      <c r="R26" s="710"/>
      <c r="S26" s="711"/>
      <c r="T26" s="711"/>
      <c r="U26" s="711"/>
      <c r="V26" s="710"/>
      <c r="W26" s="711"/>
      <c r="X26" s="711"/>
      <c r="Y26" s="711"/>
    </row>
    <row r="27" spans="1:25" ht="11.25" customHeight="1">
      <c r="A27" s="24"/>
    </row>
    <row r="28" spans="1:25" s="421" customFormat="1" ht="11.25" customHeight="1">
      <c r="A28" s="12"/>
      <c r="B28" s="703" t="s">
        <v>638</v>
      </c>
      <c r="C28" s="701"/>
      <c r="D28" s="2298" t="s">
        <v>1747</v>
      </c>
      <c r="E28" s="2158"/>
      <c r="F28" s="704"/>
      <c r="G28" s="2299" t="s">
        <v>1748</v>
      </c>
      <c r="H28" s="2300"/>
      <c r="I28" s="1467"/>
      <c r="J28" s="2298" t="s">
        <v>1749</v>
      </c>
      <c r="K28" s="2158"/>
      <c r="L28" s="704"/>
      <c r="M28" s="2301" t="s">
        <v>1750</v>
      </c>
      <c r="N28" s="2158"/>
    </row>
    <row r="29" spans="1:25" s="421" customFormat="1" ht="11.25" customHeight="1">
      <c r="A29" s="12"/>
      <c r="B29" s="705"/>
      <c r="C29" s="701"/>
      <c r="D29" s="704"/>
      <c r="E29" s="706" t="s">
        <v>1751</v>
      </c>
      <c r="F29" s="704"/>
      <c r="G29" s="1467"/>
      <c r="H29" s="706" t="s">
        <v>1751</v>
      </c>
      <c r="I29" s="1467"/>
      <c r="J29" s="704"/>
      <c r="L29" s="704"/>
      <c r="M29" s="1467"/>
      <c r="O29" s="729"/>
    </row>
    <row r="30" spans="1:25" s="421" customFormat="1" ht="11.25" customHeight="1">
      <c r="A30" s="12"/>
      <c r="B30" s="705"/>
      <c r="C30" s="701"/>
      <c r="D30" s="704"/>
      <c r="E30" s="706" t="s">
        <v>1752</v>
      </c>
      <c r="F30" s="704"/>
      <c r="G30" s="1467"/>
      <c r="H30" s="706" t="s">
        <v>1752</v>
      </c>
      <c r="I30" s="1467"/>
      <c r="J30" s="704"/>
      <c r="K30" s="706" t="s">
        <v>1753</v>
      </c>
      <c r="L30" s="704"/>
      <c r="M30" s="1467"/>
      <c r="N30" s="706" t="s">
        <v>1753</v>
      </c>
      <c r="O30" s="729"/>
    </row>
    <row r="31" spans="1:25" s="421" customFormat="1" ht="11.25" customHeight="1">
      <c r="A31" s="12"/>
      <c r="B31" s="701"/>
      <c r="D31" s="707"/>
      <c r="E31" s="706" t="s">
        <v>1754</v>
      </c>
      <c r="F31" s="706"/>
      <c r="G31" s="708"/>
      <c r="H31" s="706" t="s">
        <v>1755</v>
      </c>
      <c r="I31" s="706"/>
      <c r="J31" s="707"/>
      <c r="K31" s="706" t="s">
        <v>1756</v>
      </c>
      <c r="L31" s="706"/>
      <c r="M31" s="707"/>
      <c r="N31" s="706" t="s">
        <v>1756</v>
      </c>
      <c r="O31" s="729"/>
    </row>
    <row r="32" spans="1:25" s="421" customFormat="1" ht="11.25" customHeight="1">
      <c r="A32" s="12"/>
      <c r="B32" s="1712" t="s">
        <v>315</v>
      </c>
      <c r="C32" s="1713"/>
      <c r="D32" s="1704" t="s">
        <v>896</v>
      </c>
      <c r="E32" s="1704" t="s">
        <v>900</v>
      </c>
      <c r="F32" s="1714"/>
      <c r="G32" s="1704" t="s">
        <v>902</v>
      </c>
      <c r="H32" s="1704" t="s">
        <v>904</v>
      </c>
      <c r="I32" s="1714"/>
      <c r="J32" s="1704" t="s">
        <v>906</v>
      </c>
      <c r="K32" s="1704" t="s">
        <v>910</v>
      </c>
      <c r="L32" s="1714"/>
      <c r="M32" s="1704" t="s">
        <v>912</v>
      </c>
      <c r="N32" s="1704" t="s">
        <v>943</v>
      </c>
      <c r="O32" s="729"/>
      <c r="P32" s="709"/>
    </row>
    <row r="33" spans="1:25" ht="11.25" customHeight="1">
      <c r="A33" s="12"/>
      <c r="B33" s="994" t="s">
        <v>896</v>
      </c>
      <c r="C33" s="1468" t="s">
        <v>1757</v>
      </c>
      <c r="D33" s="1469">
        <v>507921.66619725002</v>
      </c>
      <c r="E33" s="1469">
        <v>81967</v>
      </c>
      <c r="F33" s="1469"/>
      <c r="G33" s="1470"/>
      <c r="H33" s="1470"/>
      <c r="I33" s="1470"/>
      <c r="J33" s="1469">
        <v>2406045.6939167501</v>
      </c>
      <c r="K33" s="1469">
        <v>518523</v>
      </c>
      <c r="L33" s="1469"/>
      <c r="M33" s="1470"/>
      <c r="N33" s="1470"/>
      <c r="O33" s="729"/>
      <c r="R33" s="710"/>
      <c r="S33" s="710"/>
      <c r="T33" s="711"/>
      <c r="U33" s="711"/>
      <c r="V33" s="710"/>
      <c r="W33" s="710"/>
      <c r="X33" s="711"/>
      <c r="Y33" s="711"/>
    </row>
    <row r="34" spans="1:25" ht="11.25" customHeight="1">
      <c r="A34" s="12"/>
      <c r="B34" s="995" t="s">
        <v>900</v>
      </c>
      <c r="C34" s="1465" t="s">
        <v>1758</v>
      </c>
      <c r="D34" s="713">
        <v>701.26413100000002</v>
      </c>
      <c r="E34" s="713"/>
      <c r="F34" s="713"/>
      <c r="G34" s="713">
        <v>701.26413100000002</v>
      </c>
      <c r="H34" s="713"/>
      <c r="I34" s="713"/>
      <c r="J34" s="713">
        <v>6982.8068789999998</v>
      </c>
      <c r="K34" s="713"/>
      <c r="L34" s="713"/>
      <c r="M34" s="713">
        <v>6982.8068789999998</v>
      </c>
      <c r="N34" s="713"/>
      <c r="O34" s="729"/>
      <c r="R34" s="711"/>
      <c r="S34" s="711"/>
      <c r="T34" s="711"/>
      <c r="U34" s="711"/>
      <c r="V34" s="710"/>
      <c r="W34" s="711"/>
      <c r="X34" s="711"/>
      <c r="Y34" s="711"/>
    </row>
    <row r="35" spans="1:25" ht="11.25" customHeight="1">
      <c r="A35" s="12"/>
      <c r="B35" s="995" t="s">
        <v>902</v>
      </c>
      <c r="C35" s="424" t="s">
        <v>942</v>
      </c>
      <c r="D35" s="713">
        <v>32736.455722999999</v>
      </c>
      <c r="E35" s="713">
        <v>32736.445057000001</v>
      </c>
      <c r="F35" s="713"/>
      <c r="G35" s="713">
        <v>32736.455722999999</v>
      </c>
      <c r="H35" s="713"/>
      <c r="I35" s="713"/>
      <c r="J35" s="713">
        <v>297232.097167</v>
      </c>
      <c r="K35" s="713">
        <v>220280.92979299999</v>
      </c>
      <c r="L35" s="713"/>
      <c r="M35" s="713">
        <v>256182.59037699999</v>
      </c>
      <c r="N35" s="713">
        <v>220280.92979299999</v>
      </c>
      <c r="O35" s="729"/>
      <c r="R35" s="711"/>
      <c r="S35" s="711"/>
      <c r="T35" s="711"/>
      <c r="U35" s="711"/>
      <c r="V35" s="711"/>
      <c r="W35" s="711"/>
      <c r="X35" s="711"/>
      <c r="Y35" s="711"/>
    </row>
    <row r="36" spans="1:25" ht="11.25" customHeight="1">
      <c r="A36" s="12"/>
      <c r="B36" s="996" t="s">
        <v>904</v>
      </c>
      <c r="C36" s="458" t="s">
        <v>1759</v>
      </c>
      <c r="D36" s="714">
        <v>1050.6554020000001</v>
      </c>
      <c r="E36" s="714">
        <v>1050.6554020000001</v>
      </c>
      <c r="F36" s="714"/>
      <c r="G36" s="714">
        <v>1050.6554020000001</v>
      </c>
      <c r="H36" s="714"/>
      <c r="I36" s="714"/>
      <c r="J36" s="714">
        <v>101149.67273799999</v>
      </c>
      <c r="K36" s="714">
        <v>39305.127705999999</v>
      </c>
      <c r="L36" s="714"/>
      <c r="M36" s="714">
        <v>101149.67273799999</v>
      </c>
      <c r="N36" s="714">
        <v>39305.127705999999</v>
      </c>
      <c r="O36" s="729"/>
      <c r="R36" s="711"/>
      <c r="S36" s="710"/>
      <c r="T36" s="710"/>
      <c r="U36" s="710"/>
      <c r="V36" s="710"/>
      <c r="W36" s="710"/>
      <c r="X36" s="710"/>
      <c r="Y36" s="710"/>
    </row>
    <row r="37" spans="1:25" ht="11.25" customHeight="1">
      <c r="A37" s="12"/>
      <c r="B37" s="996" t="s">
        <v>906</v>
      </c>
      <c r="C37" s="458" t="s">
        <v>1760</v>
      </c>
      <c r="D37" s="714"/>
      <c r="E37" s="714"/>
      <c r="F37" s="714"/>
      <c r="G37" s="714"/>
      <c r="H37" s="714"/>
      <c r="I37" s="714"/>
      <c r="J37" s="714"/>
      <c r="K37" s="714"/>
      <c r="L37" s="714"/>
      <c r="M37" s="714"/>
      <c r="N37" s="714"/>
      <c r="O37" s="729"/>
      <c r="R37" s="711"/>
      <c r="S37" s="711"/>
      <c r="T37" s="711"/>
      <c r="U37" s="711"/>
      <c r="V37" s="710"/>
      <c r="W37" s="710"/>
      <c r="X37" s="710"/>
      <c r="Y37" s="710"/>
    </row>
    <row r="38" spans="1:25" ht="11.25" customHeight="1">
      <c r="A38" s="12"/>
      <c r="B38" s="996" t="s">
        <v>908</v>
      </c>
      <c r="C38" s="458" t="s">
        <v>1761</v>
      </c>
      <c r="D38" s="714">
        <v>9545.827953</v>
      </c>
      <c r="E38" s="714">
        <v>9545.827953</v>
      </c>
      <c r="F38" s="714"/>
      <c r="G38" s="714">
        <v>9545.827953</v>
      </c>
      <c r="H38" s="714"/>
      <c r="I38" s="714"/>
      <c r="J38" s="714">
        <v>71779.338927000004</v>
      </c>
      <c r="K38" s="714">
        <v>61786.637397999999</v>
      </c>
      <c r="L38" s="714"/>
      <c r="M38" s="714">
        <v>71779.338927000004</v>
      </c>
      <c r="N38" s="714">
        <v>61786.637397999999</v>
      </c>
      <c r="O38" s="729"/>
      <c r="R38" s="711"/>
      <c r="S38" s="711"/>
      <c r="T38" s="711"/>
      <c r="U38" s="711"/>
      <c r="V38" s="711"/>
      <c r="W38" s="711"/>
      <c r="X38" s="711"/>
      <c r="Y38" s="711"/>
    </row>
    <row r="39" spans="1:25" ht="11.25" customHeight="1">
      <c r="A39" s="12"/>
      <c r="B39" s="996" t="s">
        <v>910</v>
      </c>
      <c r="C39" s="458" t="s">
        <v>1762</v>
      </c>
      <c r="D39" s="714">
        <v>19965.920741000002</v>
      </c>
      <c r="E39" s="714">
        <v>19965.910073999999</v>
      </c>
      <c r="F39" s="714"/>
      <c r="G39" s="714">
        <v>19965.920741000002</v>
      </c>
      <c r="H39" s="714"/>
      <c r="I39" s="714"/>
      <c r="J39" s="714">
        <v>141413.41251699999</v>
      </c>
      <c r="K39" s="714">
        <v>78338.664275999996</v>
      </c>
      <c r="L39" s="714"/>
      <c r="M39" s="714">
        <v>100363.905727</v>
      </c>
      <c r="N39" s="714">
        <v>78338.664275999996</v>
      </c>
      <c r="O39" s="729"/>
      <c r="R39" s="711"/>
      <c r="S39" s="711"/>
      <c r="T39" s="711"/>
      <c r="U39" s="711"/>
      <c r="V39" s="710"/>
      <c r="W39" s="710"/>
      <c r="X39" s="710"/>
      <c r="Y39" s="710"/>
    </row>
    <row r="40" spans="1:25" ht="11.25" customHeight="1">
      <c r="A40" s="12"/>
      <c r="B40" s="996" t="s">
        <v>912</v>
      </c>
      <c r="C40" s="458" t="s">
        <v>1763</v>
      </c>
      <c r="D40" s="714">
        <v>3224.70703</v>
      </c>
      <c r="E40" s="714">
        <v>3224.70703</v>
      </c>
      <c r="F40" s="714"/>
      <c r="G40" s="714">
        <v>3224.70703</v>
      </c>
      <c r="H40" s="714"/>
      <c r="I40" s="714"/>
      <c r="J40" s="714">
        <v>6256.2484750000003</v>
      </c>
      <c r="K40" s="714">
        <v>4017.7260860000001</v>
      </c>
      <c r="L40" s="714"/>
      <c r="M40" s="714">
        <v>6256.2484750000003</v>
      </c>
      <c r="N40" s="714">
        <v>4017.7260860000001</v>
      </c>
      <c r="O40" s="729"/>
      <c r="R40" s="711"/>
      <c r="S40" s="710"/>
      <c r="T40" s="710"/>
      <c r="U40" s="710"/>
      <c r="V40" s="710"/>
      <c r="W40" s="710"/>
      <c r="X40" s="710"/>
      <c r="Y40" s="710"/>
    </row>
    <row r="41" spans="1:25" ht="11.25" customHeight="1">
      <c r="A41" s="12"/>
      <c r="B41" s="1715" t="s">
        <v>945</v>
      </c>
      <c r="C41" s="1716" t="s">
        <v>471</v>
      </c>
      <c r="D41" s="1717">
        <v>474483.94634324999</v>
      </c>
      <c r="E41" s="1717">
        <v>49230</v>
      </c>
      <c r="F41" s="1717"/>
      <c r="G41" s="1718"/>
      <c r="H41" s="1718"/>
      <c r="I41" s="1718"/>
      <c r="J41" s="1717">
        <v>2101830.7898707502</v>
      </c>
      <c r="K41" s="1717">
        <v>298242</v>
      </c>
      <c r="L41" s="1717"/>
      <c r="M41" s="1718"/>
      <c r="N41" s="1718"/>
      <c r="O41" s="729"/>
      <c r="R41" s="711"/>
      <c r="S41" s="711"/>
      <c r="T41" s="711"/>
      <c r="U41" s="711"/>
      <c r="V41" s="711"/>
      <c r="W41" s="711"/>
      <c r="X41" s="711"/>
      <c r="Y41" s="711"/>
    </row>
    <row r="42" spans="1:25">
      <c r="B42" s="762"/>
      <c r="C42" s="763"/>
      <c r="D42" s="760"/>
      <c r="E42" s="760"/>
      <c r="F42" s="760"/>
      <c r="G42" s="764"/>
      <c r="H42" s="764"/>
      <c r="I42" s="764"/>
      <c r="J42" s="760"/>
      <c r="K42" s="760"/>
      <c r="L42" s="760"/>
      <c r="M42" s="764"/>
      <c r="N42" s="764"/>
      <c r="O42" s="729"/>
    </row>
    <row r="44" spans="1:25">
      <c r="B44" s="421"/>
      <c r="C44" s="421"/>
      <c r="D44" s="421"/>
      <c r="E44" s="421"/>
      <c r="F44" s="421"/>
      <c r="G44" s="421"/>
      <c r="H44" s="421"/>
      <c r="I44" s="421"/>
      <c r="J44" s="421"/>
      <c r="K44" s="421"/>
      <c r="L44" s="421"/>
    </row>
    <row r="45" spans="1:25">
      <c r="B45" s="421"/>
      <c r="C45" s="421"/>
      <c r="D45" s="421"/>
      <c r="E45" s="421"/>
      <c r="F45" s="421"/>
      <c r="G45" s="421"/>
      <c r="H45" s="421"/>
      <c r="I45" s="421"/>
      <c r="J45" s="421"/>
      <c r="K45" s="421"/>
      <c r="L45" s="421"/>
    </row>
    <row r="55" spans="14:34">
      <c r="N55" s="729"/>
      <c r="O55" s="729"/>
      <c r="P55" s="729"/>
      <c r="Q55" s="729"/>
      <c r="R55" s="729"/>
      <c r="S55" s="729"/>
      <c r="T55" s="729"/>
      <c r="U55" s="729"/>
      <c r="V55" s="729"/>
      <c r="W55" s="729"/>
      <c r="X55" s="729"/>
      <c r="Y55" s="729"/>
      <c r="Z55" s="729"/>
      <c r="AA55" s="729"/>
      <c r="AB55" s="729"/>
      <c r="AC55" s="729"/>
      <c r="AD55" s="729"/>
      <c r="AE55" s="729"/>
      <c r="AF55" s="729"/>
      <c r="AG55" s="729"/>
      <c r="AH55" s="729"/>
    </row>
    <row r="56" spans="14:34" ht="12.75">
      <c r="N56" s="729"/>
      <c r="O56" s="2108"/>
      <c r="P56" s="2108"/>
      <c r="Q56" s="2108"/>
      <c r="R56" s="2108"/>
      <c r="S56" s="2108"/>
      <c r="T56" s="2108"/>
      <c r="U56" s="2108"/>
      <c r="V56" s="2108"/>
      <c r="W56" s="2108"/>
      <c r="X56" s="12"/>
      <c r="Y56" s="12"/>
      <c r="Z56" s="12"/>
      <c r="AA56" s="12"/>
      <c r="AB56" s="729"/>
      <c r="AC56" s="729"/>
      <c r="AD56" s="729"/>
      <c r="AE56" s="729"/>
      <c r="AF56" s="729"/>
      <c r="AG56" s="729"/>
      <c r="AH56" s="729"/>
    </row>
    <row r="57" spans="14:34" ht="12.75">
      <c r="N57" s="729"/>
      <c r="O57" s="7"/>
      <c r="P57" s="7"/>
      <c r="Q57" s="8"/>
      <c r="R57" s="8"/>
      <c r="S57" s="8"/>
      <c r="T57" s="9"/>
      <c r="U57" s="9"/>
      <c r="V57" s="9"/>
      <c r="W57" s="9"/>
      <c r="X57" s="10"/>
      <c r="Y57" s="10"/>
      <c r="Z57" s="7"/>
      <c r="AA57" s="7"/>
      <c r="AB57" s="729"/>
      <c r="AC57" s="729"/>
      <c r="AD57" s="729"/>
      <c r="AE57" s="729"/>
      <c r="AF57" s="729"/>
      <c r="AG57" s="729"/>
      <c r="AH57" s="729"/>
    </row>
    <row r="58" spans="14:34" ht="15.75">
      <c r="N58" s="729"/>
      <c r="O58" s="1139"/>
      <c r="P58" s="1850"/>
      <c r="Q58" s="6"/>
      <c r="R58" s="6"/>
      <c r="S58" s="6"/>
      <c r="T58" s="6"/>
      <c r="U58" s="6"/>
      <c r="V58" s="6"/>
      <c r="W58" s="6"/>
      <c r="X58" s="6"/>
      <c r="Y58" s="6"/>
      <c r="Z58" s="6"/>
      <c r="AA58" s="6"/>
      <c r="AB58" s="729"/>
      <c r="AC58" s="729"/>
      <c r="AD58" s="729"/>
      <c r="AE58" s="729"/>
      <c r="AF58" s="729"/>
      <c r="AG58" s="729"/>
      <c r="AH58" s="729"/>
    </row>
    <row r="59" spans="14:34" ht="15.75">
      <c r="N59" s="729"/>
      <c r="O59" s="14"/>
      <c r="P59" s="1850"/>
      <c r="Q59" s="6"/>
      <c r="R59" s="6"/>
      <c r="S59" s="6"/>
      <c r="T59" s="6"/>
      <c r="U59" s="6"/>
      <c r="V59" s="6"/>
      <c r="W59" s="6"/>
      <c r="X59" s="6"/>
      <c r="Y59" s="6"/>
      <c r="Z59" s="6"/>
      <c r="AA59" s="6"/>
      <c r="AB59" s="729"/>
      <c r="AC59" s="729"/>
      <c r="AD59" s="729"/>
      <c r="AE59" s="729"/>
      <c r="AF59" s="729"/>
      <c r="AG59" s="729"/>
      <c r="AH59" s="729"/>
    </row>
    <row r="60" spans="14:34">
      <c r="N60" s="729"/>
      <c r="O60" s="2296"/>
      <c r="P60" s="2296"/>
      <c r="Q60" s="2296"/>
      <c r="R60" s="2296"/>
      <c r="S60" s="2296"/>
      <c r="T60" s="2296"/>
      <c r="U60" s="2296"/>
      <c r="V60" s="2296"/>
      <c r="W60" s="2296"/>
      <c r="X60" s="2296"/>
      <c r="Y60" s="2296"/>
      <c r="Z60" s="2296"/>
      <c r="AA60" s="2296"/>
      <c r="AB60" s="729"/>
      <c r="AC60" s="729"/>
      <c r="AD60" s="729"/>
      <c r="AE60" s="729"/>
      <c r="AF60" s="729"/>
      <c r="AG60" s="729"/>
      <c r="AH60" s="729"/>
    </row>
    <row r="61" spans="14:34">
      <c r="N61" s="729"/>
      <c r="O61" s="2297"/>
      <c r="P61" s="2297"/>
      <c r="Q61" s="2297"/>
      <c r="R61" s="2297"/>
      <c r="S61" s="2297"/>
      <c r="T61" s="2297"/>
      <c r="U61" s="2297"/>
      <c r="V61" s="2297"/>
      <c r="W61" s="2297"/>
      <c r="X61" s="2297"/>
      <c r="Y61" s="2297"/>
      <c r="Z61" s="2297"/>
      <c r="AA61" s="2297"/>
      <c r="AB61" s="729"/>
      <c r="AC61" s="729"/>
      <c r="AD61" s="729"/>
      <c r="AE61" s="729"/>
      <c r="AF61" s="729"/>
      <c r="AG61" s="729"/>
      <c r="AH61" s="729"/>
    </row>
    <row r="62" spans="14:34">
      <c r="N62" s="729"/>
      <c r="O62" s="729"/>
      <c r="P62" s="1848"/>
      <c r="Q62" s="1848"/>
      <c r="R62" s="1851"/>
      <c r="S62" s="1851"/>
      <c r="T62" s="1851"/>
      <c r="U62" s="1851"/>
      <c r="V62" s="1851"/>
      <c r="W62" s="1851"/>
      <c r="X62" s="1851"/>
      <c r="Y62" s="1851"/>
      <c r="Z62" s="1851"/>
      <c r="AA62" s="1851"/>
      <c r="AB62" s="729"/>
      <c r="AC62" s="729"/>
      <c r="AD62" s="729"/>
      <c r="AE62" s="729"/>
      <c r="AF62" s="729"/>
      <c r="AG62" s="729"/>
      <c r="AH62" s="729"/>
    </row>
    <row r="63" spans="14:34">
      <c r="N63" s="729"/>
      <c r="O63" s="729"/>
      <c r="P63" s="729"/>
      <c r="Q63" s="729"/>
      <c r="R63" s="729"/>
      <c r="S63" s="729"/>
      <c r="T63" s="729"/>
      <c r="U63" s="729"/>
      <c r="V63" s="729"/>
      <c r="W63" s="729"/>
      <c r="X63" s="729"/>
      <c r="Y63" s="729"/>
      <c r="Z63" s="729"/>
      <c r="AA63" s="729"/>
      <c r="AB63" s="729"/>
      <c r="AC63" s="729"/>
      <c r="AD63" s="729"/>
      <c r="AE63" s="729"/>
      <c r="AF63" s="729"/>
      <c r="AG63" s="729"/>
      <c r="AH63" s="729"/>
    </row>
    <row r="64" spans="14:34">
      <c r="N64" s="729"/>
      <c r="O64" s="758"/>
      <c r="P64" s="1851"/>
      <c r="Q64" s="2293"/>
      <c r="R64" s="2293"/>
      <c r="S64" s="1852"/>
      <c r="T64" s="2294"/>
      <c r="U64" s="2294"/>
      <c r="V64" s="1853"/>
      <c r="W64" s="2293"/>
      <c r="X64" s="2293"/>
      <c r="Y64" s="1852"/>
      <c r="Z64" s="2295"/>
      <c r="AA64" s="2295"/>
      <c r="AB64" s="729"/>
      <c r="AC64" s="729"/>
      <c r="AD64" s="729"/>
      <c r="AE64" s="729"/>
      <c r="AF64" s="729"/>
      <c r="AG64" s="729"/>
      <c r="AH64" s="729"/>
    </row>
    <row r="65" spans="14:34">
      <c r="N65" s="729"/>
      <c r="O65" s="1854"/>
      <c r="P65" s="1851"/>
      <c r="Q65" s="1852"/>
      <c r="R65" s="759"/>
      <c r="S65" s="1852"/>
      <c r="T65" s="1853"/>
      <c r="U65" s="759"/>
      <c r="V65" s="1853"/>
      <c r="W65" s="1852"/>
      <c r="X65" s="729"/>
      <c r="Y65" s="1852"/>
      <c r="Z65" s="1853"/>
      <c r="AA65" s="729"/>
      <c r="AB65" s="729"/>
      <c r="AC65" s="729"/>
      <c r="AD65" s="729"/>
      <c r="AE65" s="729"/>
      <c r="AF65" s="729"/>
      <c r="AG65" s="729"/>
      <c r="AH65" s="729"/>
    </row>
    <row r="66" spans="14:34">
      <c r="N66" s="729"/>
      <c r="O66" s="1854"/>
      <c r="P66" s="1851"/>
      <c r="Q66" s="1852"/>
      <c r="R66" s="759"/>
      <c r="S66" s="1852"/>
      <c r="T66" s="1853"/>
      <c r="U66" s="759"/>
      <c r="V66" s="1853"/>
      <c r="W66" s="1852"/>
      <c r="X66" s="759"/>
      <c r="Y66" s="1852"/>
      <c r="Z66" s="1853"/>
      <c r="AA66" s="759"/>
      <c r="AB66" s="729"/>
      <c r="AC66" s="729"/>
      <c r="AD66" s="729"/>
      <c r="AE66" s="729"/>
      <c r="AF66" s="729"/>
      <c r="AG66" s="729"/>
      <c r="AH66" s="729"/>
    </row>
    <row r="67" spans="14:34">
      <c r="N67" s="729"/>
      <c r="O67" s="1851"/>
      <c r="P67" s="729"/>
      <c r="Q67" s="1855"/>
      <c r="R67" s="759"/>
      <c r="S67" s="759"/>
      <c r="T67" s="1849"/>
      <c r="U67" s="759"/>
      <c r="V67" s="759"/>
      <c r="W67" s="1855"/>
      <c r="X67" s="759"/>
      <c r="Y67" s="759"/>
      <c r="Z67" s="1855"/>
      <c r="AA67" s="759"/>
      <c r="AB67" s="729"/>
      <c r="AC67" s="729"/>
      <c r="AD67" s="729"/>
      <c r="AE67" s="729"/>
      <c r="AF67" s="729"/>
      <c r="AG67" s="729"/>
      <c r="AH67" s="729"/>
    </row>
    <row r="68" spans="14:34">
      <c r="N68" s="729"/>
      <c r="O68" s="1856"/>
      <c r="P68" s="1857"/>
      <c r="Q68" s="1858"/>
      <c r="R68" s="1858"/>
      <c r="S68" s="1858"/>
      <c r="T68" s="1858"/>
      <c r="U68" s="1858"/>
      <c r="V68" s="1858"/>
      <c r="W68" s="1858"/>
      <c r="X68" s="1858"/>
      <c r="Y68" s="1858"/>
      <c r="Z68" s="1858"/>
      <c r="AA68" s="1858"/>
      <c r="AB68" s="729"/>
      <c r="AC68" s="729"/>
      <c r="AD68" s="729"/>
      <c r="AE68" s="729"/>
      <c r="AF68" s="729"/>
      <c r="AG68" s="729"/>
      <c r="AH68" s="729"/>
    </row>
    <row r="69" spans="14:34">
      <c r="N69" s="729"/>
      <c r="O69" s="1859"/>
      <c r="P69" s="1860"/>
      <c r="Q69" s="728"/>
      <c r="R69" s="728"/>
      <c r="S69" s="728"/>
      <c r="T69" s="728"/>
      <c r="U69" s="728"/>
      <c r="V69" s="728"/>
      <c r="W69" s="728"/>
      <c r="X69" s="728"/>
      <c r="Y69" s="728"/>
      <c r="Z69" s="728"/>
      <c r="AA69" s="728"/>
      <c r="AB69" s="729"/>
      <c r="AC69" s="729"/>
      <c r="AD69" s="729"/>
      <c r="AE69" s="729"/>
      <c r="AF69" s="729"/>
      <c r="AG69" s="729"/>
      <c r="AH69" s="729"/>
    </row>
    <row r="70" spans="14:34">
      <c r="N70" s="729"/>
      <c r="O70" s="1861"/>
      <c r="P70" s="1850"/>
      <c r="Q70" s="728"/>
      <c r="R70" s="728"/>
      <c r="S70" s="728"/>
      <c r="T70" s="728"/>
      <c r="U70" s="728"/>
      <c r="V70" s="728"/>
      <c r="W70" s="728"/>
      <c r="X70" s="728"/>
      <c r="Y70" s="728"/>
      <c r="Z70" s="728"/>
      <c r="AA70" s="728"/>
      <c r="AB70" s="729"/>
      <c r="AC70" s="729"/>
      <c r="AD70" s="729"/>
      <c r="AE70" s="729"/>
      <c r="AF70" s="729"/>
      <c r="AG70" s="729"/>
      <c r="AH70" s="729"/>
    </row>
    <row r="71" spans="14:34">
      <c r="N71" s="729"/>
      <c r="O71" s="1861"/>
      <c r="P71" s="1850"/>
      <c r="Q71" s="728"/>
      <c r="R71" s="728"/>
      <c r="S71" s="728"/>
      <c r="T71" s="728"/>
      <c r="U71" s="728"/>
      <c r="V71" s="728"/>
      <c r="W71" s="728"/>
      <c r="X71" s="728"/>
      <c r="Y71" s="728"/>
      <c r="Z71" s="728"/>
      <c r="AA71" s="728"/>
      <c r="AB71" s="729"/>
      <c r="AC71" s="729"/>
      <c r="AD71" s="729"/>
      <c r="AE71" s="729"/>
      <c r="AF71" s="729"/>
      <c r="AG71" s="729"/>
      <c r="AH71" s="729"/>
    </row>
    <row r="72" spans="14:34">
      <c r="N72" s="729"/>
      <c r="O72" s="1862"/>
      <c r="P72" s="1863"/>
      <c r="Q72" s="760"/>
      <c r="R72" s="760"/>
      <c r="S72" s="760"/>
      <c r="T72" s="760"/>
      <c r="U72" s="760"/>
      <c r="V72" s="760"/>
      <c r="W72" s="760"/>
      <c r="X72" s="760"/>
      <c r="Y72" s="760"/>
      <c r="Z72" s="760"/>
      <c r="AA72" s="760"/>
      <c r="AB72" s="729"/>
      <c r="AC72" s="729"/>
      <c r="AD72" s="729"/>
      <c r="AE72" s="729"/>
      <c r="AF72" s="729"/>
      <c r="AG72" s="729"/>
      <c r="AH72" s="729"/>
    </row>
    <row r="73" spans="14:34">
      <c r="N73" s="729"/>
      <c r="O73" s="1862"/>
      <c r="P73" s="1863"/>
      <c r="Q73" s="760"/>
      <c r="R73" s="760"/>
      <c r="S73" s="760"/>
      <c r="T73" s="760"/>
      <c r="U73" s="760"/>
      <c r="V73" s="760"/>
      <c r="W73" s="760"/>
      <c r="X73" s="760"/>
      <c r="Y73" s="760"/>
      <c r="Z73" s="760"/>
      <c r="AA73" s="760"/>
      <c r="AB73" s="729"/>
      <c r="AC73" s="729"/>
      <c r="AD73" s="729"/>
      <c r="AE73" s="729"/>
      <c r="AF73" s="729"/>
      <c r="AG73" s="729"/>
      <c r="AH73" s="729"/>
    </row>
    <row r="74" spans="14:34">
      <c r="N74" s="729"/>
      <c r="O74" s="1862"/>
      <c r="P74" s="1863"/>
      <c r="Q74" s="760"/>
      <c r="R74" s="760"/>
      <c r="S74" s="760"/>
      <c r="T74" s="760"/>
      <c r="U74" s="760"/>
      <c r="V74" s="760"/>
      <c r="W74" s="760"/>
      <c r="X74" s="760"/>
      <c r="Y74" s="760"/>
      <c r="Z74" s="760"/>
      <c r="AA74" s="760"/>
      <c r="AB74" s="729"/>
      <c r="AC74" s="729"/>
      <c r="AD74" s="729"/>
      <c r="AE74" s="729"/>
      <c r="AF74" s="729"/>
      <c r="AG74" s="729"/>
      <c r="AH74" s="729"/>
    </row>
    <row r="75" spans="14:34">
      <c r="N75" s="729"/>
      <c r="O75" s="1862"/>
      <c r="P75" s="1863"/>
      <c r="Q75" s="760"/>
      <c r="R75" s="760"/>
      <c r="S75" s="760"/>
      <c r="T75" s="760"/>
      <c r="U75" s="760"/>
      <c r="V75" s="760"/>
      <c r="W75" s="760"/>
      <c r="X75" s="760"/>
      <c r="Y75" s="760"/>
      <c r="Z75" s="760"/>
      <c r="AA75" s="760"/>
      <c r="AB75" s="729"/>
      <c r="AC75" s="729"/>
      <c r="AD75" s="729"/>
      <c r="AE75" s="729"/>
      <c r="AF75" s="729"/>
      <c r="AG75" s="729"/>
      <c r="AH75" s="729"/>
    </row>
    <row r="76" spans="14:34">
      <c r="N76" s="729"/>
      <c r="O76" s="1862"/>
      <c r="P76" s="1863"/>
      <c r="Q76" s="760"/>
      <c r="R76" s="760"/>
      <c r="S76" s="760"/>
      <c r="T76" s="760"/>
      <c r="U76" s="760"/>
      <c r="V76" s="760"/>
      <c r="W76" s="760"/>
      <c r="X76" s="760"/>
      <c r="Y76" s="760"/>
      <c r="Z76" s="760"/>
      <c r="AA76" s="760"/>
      <c r="AB76" s="729"/>
      <c r="AC76" s="729"/>
      <c r="AD76" s="729"/>
      <c r="AE76" s="729"/>
      <c r="AF76" s="729"/>
      <c r="AG76" s="729"/>
      <c r="AH76" s="729"/>
    </row>
    <row r="77" spans="14:34">
      <c r="N77" s="729"/>
      <c r="O77" s="1861"/>
      <c r="P77" s="1850"/>
      <c r="Q77" s="728"/>
      <c r="R77" s="728"/>
      <c r="S77" s="728"/>
      <c r="T77" s="1864"/>
      <c r="U77" s="1864"/>
      <c r="V77" s="1864"/>
      <c r="W77" s="728"/>
      <c r="X77" s="728"/>
      <c r="Y77" s="728"/>
      <c r="Z77" s="1864"/>
      <c r="AA77" s="1864"/>
      <c r="AB77" s="729"/>
      <c r="AC77" s="729"/>
      <c r="AD77" s="729"/>
      <c r="AE77" s="729"/>
      <c r="AF77" s="729"/>
      <c r="AG77" s="729"/>
      <c r="AH77" s="729"/>
    </row>
    <row r="78" spans="14:34">
      <c r="N78" s="729"/>
      <c r="O78" s="1865"/>
      <c r="P78" s="1866"/>
      <c r="Q78" s="716"/>
      <c r="R78" s="716"/>
      <c r="S78" s="716"/>
      <c r="T78" s="1472"/>
      <c r="U78" s="1472"/>
      <c r="V78" s="1472"/>
      <c r="W78" s="716"/>
      <c r="X78" s="716"/>
      <c r="Y78" s="716"/>
      <c r="Z78" s="1472"/>
      <c r="AA78" s="1472"/>
      <c r="AB78" s="729"/>
      <c r="AC78" s="729"/>
      <c r="AD78" s="729"/>
      <c r="AE78" s="729"/>
      <c r="AF78" s="729"/>
      <c r="AG78" s="729"/>
      <c r="AH78" s="729"/>
    </row>
    <row r="79" spans="14:34">
      <c r="N79" s="729"/>
      <c r="O79" s="729"/>
      <c r="P79" s="729"/>
      <c r="Q79" s="729"/>
      <c r="R79" s="729"/>
      <c r="S79" s="729"/>
      <c r="T79" s="729"/>
      <c r="U79" s="729"/>
      <c r="V79" s="729"/>
      <c r="W79" s="729"/>
      <c r="X79" s="729"/>
      <c r="Y79" s="729"/>
      <c r="Z79" s="729"/>
      <c r="AA79" s="729"/>
      <c r="AB79" s="729"/>
      <c r="AC79" s="729"/>
      <c r="AD79" s="729"/>
      <c r="AE79" s="729"/>
      <c r="AF79" s="729"/>
      <c r="AG79" s="729"/>
      <c r="AH79" s="729"/>
    </row>
    <row r="80" spans="14:34">
      <c r="N80" s="729"/>
      <c r="O80" s="758"/>
      <c r="P80" s="1851"/>
      <c r="Q80" s="2293"/>
      <c r="R80" s="2293"/>
      <c r="S80" s="1852"/>
      <c r="T80" s="2294"/>
      <c r="U80" s="2294"/>
      <c r="V80" s="1853"/>
      <c r="W80" s="2293"/>
      <c r="X80" s="2293"/>
      <c r="Y80" s="1852"/>
      <c r="Z80" s="2295"/>
      <c r="AA80" s="2295"/>
      <c r="AB80" s="729"/>
      <c r="AC80" s="729"/>
      <c r="AD80" s="729"/>
      <c r="AE80" s="729"/>
      <c r="AF80" s="729"/>
      <c r="AG80" s="729"/>
      <c r="AH80" s="729"/>
    </row>
    <row r="81" spans="14:34">
      <c r="N81" s="729"/>
      <c r="O81" s="1854"/>
      <c r="P81" s="1851"/>
      <c r="Q81" s="1852"/>
      <c r="R81" s="759"/>
      <c r="S81" s="1852"/>
      <c r="T81" s="1853"/>
      <c r="U81" s="759"/>
      <c r="V81" s="1853"/>
      <c r="W81" s="1852"/>
      <c r="X81" s="729"/>
      <c r="Y81" s="1852"/>
      <c r="Z81" s="1853"/>
      <c r="AA81" s="729"/>
      <c r="AB81" s="729"/>
      <c r="AC81" s="729"/>
      <c r="AD81" s="729"/>
      <c r="AE81" s="729"/>
      <c r="AF81" s="729"/>
      <c r="AG81" s="729"/>
      <c r="AH81" s="729"/>
    </row>
    <row r="82" spans="14:34">
      <c r="N82" s="729"/>
      <c r="O82" s="1854"/>
      <c r="P82" s="1851"/>
      <c r="Q82" s="1852"/>
      <c r="R82" s="759"/>
      <c r="S82" s="1852"/>
      <c r="T82" s="1853"/>
      <c r="U82" s="759"/>
      <c r="V82" s="1853"/>
      <c r="W82" s="1852"/>
      <c r="X82" s="759"/>
      <c r="Y82" s="1852"/>
      <c r="Z82" s="1853"/>
      <c r="AA82" s="759"/>
      <c r="AB82" s="729"/>
      <c r="AC82" s="729"/>
      <c r="AD82" s="729"/>
      <c r="AE82" s="729"/>
      <c r="AF82" s="729"/>
      <c r="AG82" s="729"/>
      <c r="AH82" s="729"/>
    </row>
    <row r="83" spans="14:34">
      <c r="N83" s="729"/>
      <c r="O83" s="1851"/>
      <c r="P83" s="729"/>
      <c r="Q83" s="1855"/>
      <c r="R83" s="759"/>
      <c r="S83" s="759"/>
      <c r="T83" s="1849"/>
      <c r="U83" s="759"/>
      <c r="V83" s="759"/>
      <c r="W83" s="1855"/>
      <c r="X83" s="759"/>
      <c r="Y83" s="759"/>
      <c r="Z83" s="1855"/>
      <c r="AA83" s="759"/>
      <c r="AB83" s="729"/>
      <c r="AC83" s="729"/>
      <c r="AD83" s="729"/>
      <c r="AE83" s="729"/>
      <c r="AF83" s="729"/>
      <c r="AG83" s="729"/>
      <c r="AH83" s="729"/>
    </row>
    <row r="84" spans="14:34">
      <c r="N84" s="729"/>
      <c r="O84" s="1856"/>
      <c r="P84" s="1857"/>
      <c r="Q84" s="1858"/>
      <c r="R84" s="1858"/>
      <c r="S84" s="1858"/>
      <c r="T84" s="1858"/>
      <c r="U84" s="1858"/>
      <c r="V84" s="1858"/>
      <c r="W84" s="1858"/>
      <c r="X84" s="1858"/>
      <c r="Y84" s="1858"/>
      <c r="Z84" s="1858"/>
      <c r="AA84" s="1858"/>
      <c r="AB84" s="729"/>
      <c r="AC84" s="729"/>
      <c r="AD84" s="729"/>
      <c r="AE84" s="729"/>
      <c r="AF84" s="729"/>
      <c r="AG84" s="729"/>
      <c r="AH84" s="729"/>
    </row>
    <row r="85" spans="14:34">
      <c r="N85" s="729"/>
      <c r="O85" s="1859"/>
      <c r="P85" s="1860"/>
      <c r="Q85" s="728"/>
      <c r="R85" s="728"/>
      <c r="S85" s="728"/>
      <c r="T85" s="728"/>
      <c r="U85" s="728"/>
      <c r="V85" s="728"/>
      <c r="W85" s="728"/>
      <c r="X85" s="728"/>
      <c r="Y85" s="728"/>
      <c r="Z85" s="728"/>
      <c r="AA85" s="728"/>
      <c r="AB85" s="729"/>
      <c r="AC85" s="729"/>
      <c r="AD85" s="729"/>
      <c r="AE85" s="729"/>
      <c r="AF85" s="729"/>
      <c r="AG85" s="729"/>
      <c r="AH85" s="729"/>
    </row>
    <row r="86" spans="14:34">
      <c r="N86" s="729"/>
      <c r="O86" s="1861"/>
      <c r="P86" s="1850"/>
      <c r="Q86" s="728"/>
      <c r="R86" s="728"/>
      <c r="S86" s="728"/>
      <c r="T86" s="728"/>
      <c r="U86" s="728"/>
      <c r="V86" s="728"/>
      <c r="W86" s="728"/>
      <c r="X86" s="728"/>
      <c r="Y86" s="728"/>
      <c r="Z86" s="728"/>
      <c r="AA86" s="728"/>
      <c r="AB86" s="729"/>
      <c r="AC86" s="729"/>
      <c r="AD86" s="729"/>
      <c r="AE86" s="729"/>
      <c r="AF86" s="729"/>
      <c r="AG86" s="729"/>
      <c r="AH86" s="729"/>
    </row>
    <row r="87" spans="14:34">
      <c r="N87" s="729"/>
      <c r="O87" s="1861"/>
      <c r="P87" s="1850"/>
      <c r="Q87" s="728"/>
      <c r="R87" s="728"/>
      <c r="S87" s="728"/>
      <c r="T87" s="728"/>
      <c r="U87" s="728"/>
      <c r="V87" s="728"/>
      <c r="W87" s="728"/>
      <c r="X87" s="728"/>
      <c r="Y87" s="728"/>
      <c r="Z87" s="728"/>
      <c r="AA87" s="728"/>
      <c r="AB87" s="729"/>
      <c r="AC87" s="729"/>
      <c r="AD87" s="729"/>
      <c r="AE87" s="729"/>
      <c r="AF87" s="729"/>
      <c r="AG87" s="729"/>
      <c r="AH87" s="729"/>
    </row>
    <row r="88" spans="14:34">
      <c r="N88" s="729"/>
      <c r="O88" s="1862"/>
      <c r="P88" s="1863"/>
      <c r="Q88" s="760"/>
      <c r="R88" s="760"/>
      <c r="S88" s="760"/>
      <c r="T88" s="760"/>
      <c r="U88" s="760"/>
      <c r="V88" s="760"/>
      <c r="W88" s="760"/>
      <c r="X88" s="760"/>
      <c r="Y88" s="760"/>
      <c r="Z88" s="760"/>
      <c r="AA88" s="760"/>
      <c r="AB88" s="729"/>
      <c r="AC88" s="729"/>
      <c r="AD88" s="729"/>
      <c r="AE88" s="729"/>
      <c r="AF88" s="729"/>
      <c r="AG88" s="729"/>
      <c r="AH88" s="729"/>
    </row>
    <row r="89" spans="14:34">
      <c r="N89" s="729"/>
      <c r="O89" s="1862"/>
      <c r="P89" s="1863"/>
      <c r="Q89" s="760"/>
      <c r="R89" s="760"/>
      <c r="S89" s="760"/>
      <c r="T89" s="760"/>
      <c r="U89" s="760"/>
      <c r="V89" s="760"/>
      <c r="W89" s="760"/>
      <c r="X89" s="760"/>
      <c r="Y89" s="760"/>
      <c r="Z89" s="760"/>
      <c r="AA89" s="760"/>
      <c r="AB89" s="729"/>
      <c r="AC89" s="729"/>
      <c r="AD89" s="729"/>
      <c r="AE89" s="729"/>
      <c r="AF89" s="729"/>
      <c r="AG89" s="729"/>
      <c r="AH89" s="729"/>
    </row>
    <row r="90" spans="14:34">
      <c r="N90" s="729"/>
      <c r="O90" s="1862"/>
      <c r="P90" s="1863"/>
      <c r="Q90" s="760"/>
      <c r="R90" s="760"/>
      <c r="S90" s="760"/>
      <c r="T90" s="760"/>
      <c r="U90" s="760"/>
      <c r="V90" s="760"/>
      <c r="W90" s="760"/>
      <c r="X90" s="760"/>
      <c r="Y90" s="760"/>
      <c r="Z90" s="760"/>
      <c r="AA90" s="760"/>
      <c r="AB90" s="729"/>
      <c r="AC90" s="729"/>
      <c r="AD90" s="729"/>
      <c r="AE90" s="729"/>
      <c r="AF90" s="729"/>
      <c r="AG90" s="729"/>
      <c r="AH90" s="729"/>
    </row>
    <row r="91" spans="14:34">
      <c r="N91" s="729"/>
      <c r="O91" s="1862"/>
      <c r="P91" s="1863"/>
      <c r="Q91" s="760"/>
      <c r="R91" s="760"/>
      <c r="S91" s="760"/>
      <c r="T91" s="760"/>
      <c r="U91" s="760"/>
      <c r="V91" s="760"/>
      <c r="W91" s="760"/>
      <c r="X91" s="760"/>
      <c r="Y91" s="760"/>
      <c r="Z91" s="760"/>
      <c r="AA91" s="760"/>
      <c r="AB91" s="729"/>
      <c r="AC91" s="729"/>
      <c r="AD91" s="729"/>
      <c r="AE91" s="729"/>
      <c r="AF91" s="729"/>
      <c r="AG91" s="729"/>
      <c r="AH91" s="729"/>
    </row>
    <row r="92" spans="14:34">
      <c r="N92" s="729"/>
      <c r="O92" s="1862"/>
      <c r="P92" s="1863"/>
      <c r="Q92" s="760"/>
      <c r="R92" s="760"/>
      <c r="S92" s="760"/>
      <c r="T92" s="760"/>
      <c r="U92" s="760"/>
      <c r="V92" s="760"/>
      <c r="W92" s="760"/>
      <c r="X92" s="760"/>
      <c r="Y92" s="760"/>
      <c r="Z92" s="760"/>
      <c r="AA92" s="760"/>
      <c r="AB92" s="729"/>
      <c r="AC92" s="729"/>
      <c r="AD92" s="729"/>
      <c r="AE92" s="729"/>
      <c r="AF92" s="729"/>
      <c r="AG92" s="729"/>
      <c r="AH92" s="729"/>
    </row>
    <row r="93" spans="14:34">
      <c r="N93" s="729"/>
      <c r="O93" s="1861"/>
      <c r="P93" s="1850"/>
      <c r="Q93" s="728"/>
      <c r="R93" s="728"/>
      <c r="S93" s="728"/>
      <c r="T93" s="1864"/>
      <c r="U93" s="1864"/>
      <c r="V93" s="1864"/>
      <c r="W93" s="728"/>
      <c r="X93" s="728"/>
      <c r="Y93" s="728"/>
      <c r="Z93" s="1864"/>
      <c r="AA93" s="1864"/>
      <c r="AB93" s="729"/>
      <c r="AC93" s="729"/>
      <c r="AD93" s="729"/>
      <c r="AE93" s="729"/>
      <c r="AF93" s="729"/>
      <c r="AG93" s="729"/>
      <c r="AH93" s="729"/>
    </row>
    <row r="94" spans="14:34">
      <c r="N94" s="729"/>
      <c r="O94" s="1867"/>
      <c r="P94" s="763"/>
      <c r="Q94" s="760"/>
      <c r="R94" s="760"/>
      <c r="S94" s="760"/>
      <c r="T94" s="764"/>
      <c r="U94" s="764"/>
      <c r="V94" s="764"/>
      <c r="W94" s="760"/>
      <c r="X94" s="760"/>
      <c r="Y94" s="760"/>
      <c r="Z94" s="764"/>
      <c r="AA94" s="764"/>
      <c r="AB94" s="729"/>
      <c r="AC94" s="729"/>
      <c r="AD94" s="729"/>
      <c r="AE94" s="729"/>
      <c r="AF94" s="729"/>
      <c r="AG94" s="729"/>
      <c r="AH94" s="729"/>
    </row>
    <row r="95" spans="14:34">
      <c r="N95" s="729"/>
      <c r="O95" s="729"/>
      <c r="P95" s="729"/>
      <c r="Q95" s="729"/>
      <c r="R95" s="729"/>
      <c r="S95" s="729"/>
      <c r="T95" s="729"/>
      <c r="U95" s="729"/>
      <c r="V95" s="729"/>
      <c r="W95" s="729"/>
      <c r="X95" s="729"/>
      <c r="Y95" s="729"/>
      <c r="Z95" s="729"/>
      <c r="AA95" s="729"/>
      <c r="AB95" s="729"/>
      <c r="AC95" s="729"/>
      <c r="AD95" s="729"/>
      <c r="AE95" s="729"/>
      <c r="AF95" s="729"/>
      <c r="AG95" s="729"/>
      <c r="AH95" s="729"/>
    </row>
    <row r="96" spans="14:34">
      <c r="N96" s="729"/>
      <c r="O96" s="729"/>
      <c r="P96" s="729"/>
      <c r="Q96" s="729"/>
      <c r="R96" s="729"/>
      <c r="S96" s="729"/>
      <c r="T96" s="729"/>
      <c r="U96" s="729"/>
      <c r="V96" s="729"/>
      <c r="W96" s="729"/>
      <c r="X96" s="729"/>
      <c r="Y96" s="729"/>
      <c r="Z96" s="729"/>
      <c r="AA96" s="729"/>
      <c r="AB96" s="729"/>
      <c r="AC96" s="729"/>
      <c r="AD96" s="729"/>
      <c r="AE96" s="729"/>
      <c r="AF96" s="729"/>
      <c r="AG96" s="729"/>
      <c r="AH96" s="729"/>
    </row>
    <row r="97" spans="14:34">
      <c r="N97" s="729"/>
      <c r="O97" s="729"/>
      <c r="P97" s="729"/>
      <c r="Q97" s="729"/>
      <c r="R97" s="729"/>
      <c r="S97" s="729"/>
      <c r="T97" s="729"/>
      <c r="U97" s="729"/>
      <c r="V97" s="729"/>
      <c r="W97" s="729"/>
      <c r="X97" s="729"/>
      <c r="Y97" s="729"/>
      <c r="Z97" s="729"/>
      <c r="AA97" s="729"/>
      <c r="AB97" s="729"/>
      <c r="AC97" s="729"/>
      <c r="AD97" s="729"/>
      <c r="AE97" s="729"/>
      <c r="AF97" s="729"/>
      <c r="AG97" s="729"/>
      <c r="AH97" s="729"/>
    </row>
    <row r="98" spans="14:34">
      <c r="N98" s="729"/>
      <c r="O98" s="729"/>
      <c r="P98" s="729"/>
      <c r="Q98" s="729"/>
      <c r="R98" s="729"/>
      <c r="S98" s="729"/>
      <c r="T98" s="729"/>
      <c r="U98" s="729"/>
      <c r="V98" s="729"/>
      <c r="W98" s="729"/>
      <c r="X98" s="729"/>
      <c r="Y98" s="729"/>
      <c r="Z98" s="729"/>
      <c r="AA98" s="729"/>
      <c r="AB98" s="729"/>
      <c r="AC98" s="729"/>
      <c r="AD98" s="729"/>
      <c r="AE98" s="729"/>
      <c r="AF98" s="729"/>
      <c r="AG98" s="729"/>
      <c r="AH98" s="729"/>
    </row>
    <row r="99" spans="14:34">
      <c r="N99" s="729"/>
      <c r="O99" s="729"/>
      <c r="P99" s="729"/>
      <c r="Q99" s="729"/>
      <c r="R99" s="729"/>
      <c r="S99" s="729"/>
      <c r="T99" s="729"/>
      <c r="U99" s="729"/>
      <c r="V99" s="729"/>
      <c r="W99" s="729"/>
      <c r="X99" s="729"/>
      <c r="Y99" s="729"/>
      <c r="Z99" s="729"/>
      <c r="AA99" s="729"/>
      <c r="AB99" s="729"/>
      <c r="AC99" s="729"/>
      <c r="AD99" s="729"/>
      <c r="AE99" s="729"/>
      <c r="AF99" s="729"/>
      <c r="AG99" s="729"/>
      <c r="AH99" s="729"/>
    </row>
    <row r="100" spans="14:34">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row>
  </sheetData>
  <mergeCells count="22">
    <mergeCell ref="D28:E28"/>
    <mergeCell ref="G28:H28"/>
    <mergeCell ref="J28:K28"/>
    <mergeCell ref="M28:N28"/>
    <mergeCell ref="B3:J3"/>
    <mergeCell ref="B7:N7"/>
    <mergeCell ref="B9:N9"/>
    <mergeCell ref="D12:E12"/>
    <mergeCell ref="G12:H12"/>
    <mergeCell ref="J12:K12"/>
    <mergeCell ref="M12:N12"/>
    <mergeCell ref="Q80:R80"/>
    <mergeCell ref="T80:U80"/>
    <mergeCell ref="W80:X80"/>
    <mergeCell ref="Z80:AA80"/>
    <mergeCell ref="O56:W56"/>
    <mergeCell ref="O60:AA60"/>
    <mergeCell ref="O61:AA61"/>
    <mergeCell ref="Q64:R64"/>
    <mergeCell ref="T64:U64"/>
    <mergeCell ref="W64:X64"/>
    <mergeCell ref="Z64:AA64"/>
  </mergeCells>
  <conditionalFormatting sqref="D17:N26">
    <cfRule type="cellIs" dxfId="20" priority="7" stopIfTrue="1" operator="lessThan">
      <formula>0</formula>
    </cfRule>
  </conditionalFormatting>
  <conditionalFormatting sqref="D33:N42">
    <cfRule type="cellIs" dxfId="19" priority="4" stopIfTrue="1" operator="lessThan">
      <formula>0</formula>
    </cfRule>
  </conditionalFormatting>
  <conditionalFormatting sqref="Q69:AA78">
    <cfRule type="cellIs" dxfId="18" priority="2" stopIfTrue="1" operator="lessThan">
      <formula>0</formula>
    </cfRule>
  </conditionalFormatting>
  <conditionalFormatting sqref="Q85:AA94">
    <cfRule type="cellIs" dxfId="17"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7109375" style="19" customWidth="1"/>
    <col min="2" max="2" width="4.85546875" style="702" customWidth="1"/>
    <col min="3" max="3" width="65.7109375" style="702" customWidth="1"/>
    <col min="4" max="5" width="21.42578125" style="702" customWidth="1"/>
    <col min="6" max="6" width="2.85546875" style="702" customWidth="1"/>
    <col min="7" max="8" width="21.42578125" style="702" customWidth="1"/>
    <col min="9" max="9" width="2.85546875" style="702" customWidth="1"/>
    <col min="10" max="11" width="15.5703125" style="702" customWidth="1"/>
    <col min="12" max="12" width="2.85546875" style="702" customWidth="1"/>
    <col min="13" max="14" width="15.5703125" style="702" customWidth="1"/>
    <col min="15" max="15" width="37.5703125" style="702" customWidth="1"/>
    <col min="16" max="17" width="8.85546875" style="702"/>
    <col min="18" max="18" width="12.140625" style="702" bestFit="1" customWidth="1"/>
    <col min="19" max="25" width="11" style="702" bestFit="1" customWidth="1"/>
    <col min="26" max="16384" width="8.85546875" style="702"/>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2108" t="s">
        <v>309</v>
      </c>
      <c r="C3" s="2108"/>
      <c r="D3" s="2108"/>
      <c r="E3" s="2108"/>
      <c r="F3" s="2108"/>
      <c r="G3" s="2108"/>
      <c r="H3" s="2108"/>
      <c r="I3" s="2108"/>
      <c r="J3" s="2108"/>
    </row>
    <row r="4" spans="1:22" s="10" customFormat="1" ht="5.25" customHeight="1">
      <c r="A4" s="7"/>
      <c r="B4" s="7"/>
      <c r="C4" s="7"/>
      <c r="D4" s="8"/>
      <c r="E4" s="8"/>
      <c r="F4" s="8"/>
      <c r="G4" s="9"/>
      <c r="H4" s="9"/>
      <c r="I4" s="9"/>
      <c r="J4" s="9"/>
      <c r="M4" s="7"/>
      <c r="N4" s="7"/>
    </row>
    <row r="5" spans="1:22" s="6" customFormat="1" ht="15.75" customHeight="1">
      <c r="A5" s="13"/>
      <c r="B5" s="1139" t="s">
        <v>1764</v>
      </c>
    </row>
    <row r="6" spans="1:22" s="6" customFormat="1" ht="11.25" customHeight="1">
      <c r="A6" s="13"/>
      <c r="B6" s="1139"/>
    </row>
    <row r="7" spans="1:22" s="6" customFormat="1" ht="11.25" customHeight="1">
      <c r="A7" s="13"/>
      <c r="B7" s="14"/>
    </row>
    <row r="8" spans="1:22" s="421" customFormat="1" ht="11.25" customHeight="1">
      <c r="A8" s="12"/>
      <c r="B8" s="703" t="s">
        <v>316</v>
      </c>
      <c r="C8" s="723"/>
      <c r="D8" s="423"/>
      <c r="E8" s="423"/>
      <c r="F8" s="704"/>
      <c r="G8" s="2305" t="s">
        <v>1765</v>
      </c>
      <c r="H8" s="2306"/>
      <c r="I8" s="63"/>
      <c r="J8" s="63"/>
      <c r="L8" s="724"/>
    </row>
    <row r="9" spans="1:22" s="421" customFormat="1" ht="11.25" customHeight="1">
      <c r="A9" s="12"/>
      <c r="B9" s="701"/>
      <c r="C9" s="723"/>
      <c r="D9" s="2305" t="s">
        <v>1766</v>
      </c>
      <c r="E9" s="2307"/>
      <c r="F9" s="704"/>
      <c r="G9" s="2305" t="s">
        <v>1767</v>
      </c>
      <c r="H9" s="2305"/>
      <c r="I9" s="63"/>
      <c r="J9" s="63"/>
      <c r="K9" s="724"/>
      <c r="L9" s="724"/>
    </row>
    <row r="10" spans="1:22" s="421" customFormat="1" ht="11.25" customHeight="1">
      <c r="A10" s="12" t="s">
        <v>33</v>
      </c>
      <c r="B10" s="701"/>
      <c r="C10" s="701"/>
      <c r="D10" s="2308" t="s">
        <v>1768</v>
      </c>
      <c r="E10" s="2300"/>
      <c r="F10" s="704"/>
      <c r="G10" s="2308" t="s">
        <v>1769</v>
      </c>
      <c r="H10" s="2308"/>
      <c r="I10" s="707"/>
      <c r="J10" s="2304"/>
      <c r="V10" s="725"/>
    </row>
    <row r="11" spans="1:22" s="421" customFormat="1" ht="11.25" customHeight="1">
      <c r="A11" s="12"/>
      <c r="B11" s="701"/>
      <c r="C11" s="701"/>
      <c r="D11" s="707"/>
      <c r="E11" s="706" t="s">
        <v>1751</v>
      </c>
      <c r="F11" s="707"/>
      <c r="G11" s="707"/>
      <c r="H11" s="706" t="s">
        <v>886</v>
      </c>
      <c r="I11" s="707"/>
      <c r="J11" s="2304"/>
      <c r="V11" s="725"/>
    </row>
    <row r="12" spans="1:22" s="421" customFormat="1" ht="11.25" customHeight="1">
      <c r="A12" s="12"/>
      <c r="B12" s="701"/>
      <c r="E12" s="706" t="s">
        <v>1770</v>
      </c>
      <c r="F12" s="706"/>
      <c r="G12" s="708"/>
      <c r="H12" s="706" t="s">
        <v>1756</v>
      </c>
      <c r="I12" s="706"/>
      <c r="J12" s="2304"/>
    </row>
    <row r="13" spans="1:22" s="421" customFormat="1" ht="11.25" customHeight="1">
      <c r="A13" s="12"/>
      <c r="B13" s="1712" t="s">
        <v>315</v>
      </c>
      <c r="C13" s="1713"/>
      <c r="D13" s="1708" t="s">
        <v>896</v>
      </c>
      <c r="E13" s="1708" t="s">
        <v>900</v>
      </c>
      <c r="F13" s="1708"/>
      <c r="G13" s="1708" t="s">
        <v>902</v>
      </c>
      <c r="H13" s="1708" t="s">
        <v>906</v>
      </c>
      <c r="I13" s="719"/>
      <c r="J13" s="719"/>
    </row>
    <row r="14" spans="1:22" s="421" customFormat="1" ht="11.25" customHeight="1">
      <c r="A14" s="2"/>
      <c r="B14" s="997">
        <v>130</v>
      </c>
      <c r="C14" s="772" t="s">
        <v>1771</v>
      </c>
      <c r="D14" s="773">
        <v>90804.972041999994</v>
      </c>
      <c r="E14" s="773">
        <v>54823.394263999995</v>
      </c>
      <c r="F14" s="773"/>
      <c r="G14" s="773">
        <v>205605.52350000001</v>
      </c>
      <c r="H14" s="773">
        <v>117901.690713</v>
      </c>
      <c r="I14" s="713"/>
      <c r="J14" s="715"/>
    </row>
    <row r="15" spans="1:22" ht="11.25" customHeight="1">
      <c r="A15" s="12"/>
      <c r="B15" s="998">
        <v>140</v>
      </c>
      <c r="C15" s="726" t="s">
        <v>1772</v>
      </c>
      <c r="D15" s="504"/>
      <c r="E15" s="504"/>
      <c r="F15" s="504"/>
      <c r="G15" s="504"/>
      <c r="H15" s="504"/>
      <c r="I15" s="713"/>
      <c r="J15" s="715"/>
    </row>
    <row r="16" spans="1:22" ht="11.25" customHeight="1">
      <c r="A16" s="12"/>
      <c r="B16" s="998">
        <v>150</v>
      </c>
      <c r="C16" s="726" t="s">
        <v>1758</v>
      </c>
      <c r="D16" s="504">
        <v>29579.365999000001</v>
      </c>
      <c r="E16" s="504"/>
      <c r="F16" s="504"/>
      <c r="G16" s="504">
        <v>8442.9473460000008</v>
      </c>
      <c r="H16" s="504"/>
      <c r="I16" s="713"/>
      <c r="J16" s="715"/>
    </row>
    <row r="17" spans="1:13" ht="11.25" customHeight="1">
      <c r="A17" s="12"/>
      <c r="B17" s="998">
        <v>160</v>
      </c>
      <c r="C17" s="94" t="s">
        <v>942</v>
      </c>
      <c r="D17" s="504">
        <v>61225.606043</v>
      </c>
      <c r="E17" s="504">
        <v>54823.394263999995</v>
      </c>
      <c r="F17" s="504"/>
      <c r="G17" s="504">
        <v>165666.73993700001</v>
      </c>
      <c r="H17" s="504">
        <v>117901.690713</v>
      </c>
      <c r="I17" s="713"/>
      <c r="J17" s="715"/>
    </row>
    <row r="18" spans="1:13" s="729" customFormat="1" ht="11.25" customHeight="1">
      <c r="A18" s="12"/>
      <c r="B18" s="999">
        <v>170</v>
      </c>
      <c r="C18" s="473" t="s">
        <v>1773</v>
      </c>
      <c r="D18" s="727">
        <v>27925.016168000002</v>
      </c>
      <c r="E18" s="727">
        <v>22974.706376999999</v>
      </c>
      <c r="F18" s="727"/>
      <c r="G18" s="727">
        <v>77241.902109999995</v>
      </c>
      <c r="H18" s="727">
        <v>60658.659023999993</v>
      </c>
      <c r="I18" s="728"/>
      <c r="J18" s="715"/>
    </row>
    <row r="19" spans="1:13" s="729" customFormat="1" ht="11.25" customHeight="1">
      <c r="A19" s="12"/>
      <c r="B19" s="999">
        <v>180</v>
      </c>
      <c r="C19" s="473" t="s">
        <v>1774</v>
      </c>
      <c r="D19" s="727"/>
      <c r="E19" s="727"/>
      <c r="F19" s="727"/>
      <c r="G19" s="727"/>
      <c r="H19" s="727"/>
      <c r="I19" s="728"/>
      <c r="J19" s="715"/>
    </row>
    <row r="20" spans="1:13" s="729" customFormat="1" ht="11.25" customHeight="1">
      <c r="A20" s="12"/>
      <c r="B20" s="999">
        <v>190</v>
      </c>
      <c r="C20" s="473" t="s">
        <v>1775</v>
      </c>
      <c r="D20" s="727">
        <v>31196.377225</v>
      </c>
      <c r="E20" s="727">
        <v>31064.245758000001</v>
      </c>
      <c r="F20" s="727"/>
      <c r="G20" s="727">
        <v>73055.873366</v>
      </c>
      <c r="H20" s="727">
        <v>52778.828496000002</v>
      </c>
      <c r="I20" s="728"/>
      <c r="J20" s="715"/>
    </row>
    <row r="21" spans="1:13" s="729" customFormat="1" ht="11.25" customHeight="1">
      <c r="A21" s="12"/>
      <c r="B21" s="999">
        <v>200</v>
      </c>
      <c r="C21" s="473" t="s">
        <v>1776</v>
      </c>
      <c r="D21" s="727">
        <v>29908.140037000001</v>
      </c>
      <c r="E21" s="727">
        <v>23753.773462999998</v>
      </c>
      <c r="F21" s="727"/>
      <c r="G21" s="727">
        <v>91050.131844000003</v>
      </c>
      <c r="H21" s="727">
        <v>64862.565320000002</v>
      </c>
      <c r="I21" s="728"/>
      <c r="J21" s="715"/>
    </row>
    <row r="22" spans="1:13" s="729" customFormat="1" ht="11.25" customHeight="1">
      <c r="A22" s="12"/>
      <c r="B22" s="999">
        <v>210</v>
      </c>
      <c r="C22" s="473" t="s">
        <v>1777</v>
      </c>
      <c r="D22" s="727">
        <v>121.088781</v>
      </c>
      <c r="E22" s="727">
        <v>5.3750429999999998</v>
      </c>
      <c r="F22" s="727"/>
      <c r="G22" s="727">
        <v>1560.7347279999999</v>
      </c>
      <c r="H22" s="727">
        <v>260.296897</v>
      </c>
      <c r="I22" s="728"/>
      <c r="J22" s="715"/>
    </row>
    <row r="23" spans="1:13" s="729" customFormat="1" ht="11.25" customHeight="1">
      <c r="A23" s="12"/>
      <c r="B23" s="998">
        <v>220</v>
      </c>
      <c r="C23" s="94" t="s">
        <v>1778</v>
      </c>
      <c r="D23" s="730"/>
      <c r="E23" s="730"/>
      <c r="F23" s="730"/>
      <c r="G23" s="730"/>
      <c r="H23" s="730"/>
      <c r="I23" s="728"/>
      <c r="J23" s="715"/>
    </row>
    <row r="24" spans="1:13" s="729" customFormat="1" ht="11.25" customHeight="1">
      <c r="A24" s="12"/>
      <c r="B24" s="998">
        <v>230</v>
      </c>
      <c r="C24" s="731" t="s">
        <v>1779</v>
      </c>
      <c r="D24" s="730"/>
      <c r="E24" s="730"/>
      <c r="F24" s="730"/>
      <c r="G24" s="730">
        <v>31495.836217</v>
      </c>
      <c r="H24" s="730"/>
      <c r="I24" s="728"/>
      <c r="J24" s="715"/>
    </row>
    <row r="25" spans="1:13" s="729" customFormat="1" ht="11.25" customHeight="1">
      <c r="A25" s="12"/>
      <c r="B25" s="1719">
        <v>240</v>
      </c>
      <c r="C25" s="1720" t="s">
        <v>1780</v>
      </c>
      <c r="D25" s="1721"/>
      <c r="E25" s="1721"/>
      <c r="F25" s="1721"/>
      <c r="G25" s="1722">
        <v>5362.3022719999999</v>
      </c>
      <c r="H25" s="1722"/>
      <c r="I25" s="728"/>
      <c r="J25" s="715"/>
    </row>
    <row r="26" spans="1:13" s="729" customFormat="1" ht="11.25" customHeight="1">
      <c r="A26" s="12"/>
      <c r="B26" s="1000">
        <v>241</v>
      </c>
      <c r="C26" s="776" t="s">
        <v>1781</v>
      </c>
      <c r="D26" s="1723"/>
      <c r="E26" s="1723"/>
      <c r="F26" s="1724"/>
      <c r="G26" s="1722"/>
      <c r="H26" s="1722"/>
      <c r="I26" s="716"/>
      <c r="J26" s="715"/>
    </row>
    <row r="27" spans="1:13" s="729" customFormat="1" ht="11.25" customHeight="1">
      <c r="A27" s="12"/>
      <c r="B27" s="1001">
        <v>250</v>
      </c>
      <c r="C27" s="775" t="s">
        <v>1782</v>
      </c>
      <c r="D27" s="774">
        <v>499575.18530800001</v>
      </c>
      <c r="E27" s="774">
        <v>126826.967674</v>
      </c>
      <c r="F27" s="774"/>
      <c r="G27" s="1723"/>
      <c r="H27" s="1723"/>
      <c r="I27" s="715"/>
      <c r="J27" s="715"/>
      <c r="K27" s="702"/>
      <c r="L27" s="702"/>
    </row>
    <row r="28" spans="1:13" ht="11.25" customHeight="1">
      <c r="A28" s="12"/>
      <c r="B28" s="733"/>
      <c r="C28" s="734"/>
      <c r="D28" s="735"/>
      <c r="E28" s="735"/>
      <c r="F28" s="735"/>
      <c r="G28" s="736"/>
      <c r="H28" s="736"/>
      <c r="I28" s="716"/>
      <c r="J28" s="716"/>
      <c r="K28" s="704"/>
      <c r="L28" s="716"/>
    </row>
    <row r="29" spans="1:13" s="729" customFormat="1" ht="11.25" customHeight="1">
      <c r="A29" s="12"/>
      <c r="B29" s="702"/>
      <c r="C29" s="702"/>
      <c r="D29" s="702"/>
      <c r="E29" s="702"/>
      <c r="F29" s="702"/>
      <c r="G29" s="702"/>
      <c r="H29" s="702"/>
      <c r="I29" s="702"/>
      <c r="J29" s="702"/>
      <c r="K29" s="702"/>
      <c r="L29" s="702"/>
      <c r="M29" s="716"/>
    </row>
    <row r="30" spans="1:13" ht="11.25" customHeight="1">
      <c r="B30" s="703" t="s">
        <v>638</v>
      </c>
      <c r="C30" s="723"/>
      <c r="D30" s="423"/>
      <c r="E30" s="423"/>
      <c r="F30" s="704"/>
      <c r="G30" s="2305" t="s">
        <v>1765</v>
      </c>
      <c r="H30" s="2306"/>
    </row>
    <row r="31" spans="1:13" ht="11.25" customHeight="1">
      <c r="B31" s="701"/>
      <c r="C31" s="723"/>
      <c r="D31" s="2305" t="s">
        <v>1766</v>
      </c>
      <c r="E31" s="2307"/>
      <c r="F31" s="704"/>
      <c r="G31" s="2305" t="s">
        <v>1767</v>
      </c>
      <c r="H31" s="2305"/>
      <c r="I31" s="63"/>
      <c r="J31" s="63"/>
      <c r="K31" s="421"/>
      <c r="L31" s="724"/>
    </row>
    <row r="32" spans="1:13" s="421" customFormat="1" ht="11.25" customHeight="1">
      <c r="A32" s="12"/>
      <c r="B32" s="701"/>
      <c r="C32" s="701"/>
      <c r="D32" s="2308" t="s">
        <v>1768</v>
      </c>
      <c r="E32" s="2300"/>
      <c r="F32" s="704"/>
      <c r="G32" s="2308" t="s">
        <v>1769</v>
      </c>
      <c r="H32" s="2308"/>
      <c r="I32" s="63"/>
      <c r="J32" s="63"/>
      <c r="K32" s="724"/>
      <c r="L32" s="724"/>
    </row>
    <row r="33" spans="1:22" s="421" customFormat="1" ht="11.25" customHeight="1">
      <c r="A33" s="12"/>
      <c r="B33" s="701"/>
      <c r="C33" s="701"/>
      <c r="D33" s="707"/>
      <c r="E33" s="706" t="s">
        <v>1751</v>
      </c>
      <c r="F33" s="707"/>
      <c r="G33" s="707"/>
      <c r="H33" s="706" t="s">
        <v>886</v>
      </c>
      <c r="I33" s="707"/>
      <c r="J33" s="2304"/>
    </row>
    <row r="34" spans="1:22" s="421" customFormat="1" ht="11.25" customHeight="1">
      <c r="A34" s="12" t="s">
        <v>33</v>
      </c>
      <c r="B34" s="701"/>
      <c r="E34" s="706" t="s">
        <v>1770</v>
      </c>
      <c r="F34" s="706"/>
      <c r="G34" s="708"/>
      <c r="H34" s="706" t="s">
        <v>1756</v>
      </c>
      <c r="I34" s="707"/>
      <c r="J34" s="2304"/>
      <c r="V34" s="725"/>
    </row>
    <row r="35" spans="1:22" s="421" customFormat="1" ht="11.25" customHeight="1">
      <c r="A35" s="12"/>
      <c r="B35" s="1712" t="s">
        <v>315</v>
      </c>
      <c r="C35" s="1713"/>
      <c r="D35" s="1708" t="s">
        <v>896</v>
      </c>
      <c r="E35" s="1708" t="s">
        <v>900</v>
      </c>
      <c r="F35" s="1708"/>
      <c r="G35" s="1708" t="s">
        <v>902</v>
      </c>
      <c r="H35" s="1708" t="s">
        <v>906</v>
      </c>
      <c r="I35" s="707"/>
      <c r="J35" s="2304"/>
      <c r="V35" s="725"/>
    </row>
    <row r="36" spans="1:22" s="421" customFormat="1" ht="11.25" customHeight="1">
      <c r="A36" s="12"/>
      <c r="B36" s="997">
        <v>130</v>
      </c>
      <c r="C36" s="772" t="s">
        <v>1771</v>
      </c>
      <c r="D36" s="773">
        <v>51359.264144000001</v>
      </c>
      <c r="E36" s="773">
        <v>20307.189560999999</v>
      </c>
      <c r="F36" s="773"/>
      <c r="G36" s="773">
        <v>145796.68216999999</v>
      </c>
      <c r="H36" s="773">
        <v>94478.509302000006</v>
      </c>
      <c r="I36" s="706"/>
      <c r="J36" s="2304"/>
      <c r="V36" s="725"/>
    </row>
    <row r="37" spans="1:22" s="421" customFormat="1" ht="11.25" customHeight="1">
      <c r="A37" s="12"/>
      <c r="B37" s="998">
        <v>140</v>
      </c>
      <c r="C37" s="726" t="s">
        <v>1772</v>
      </c>
      <c r="D37" s="504"/>
      <c r="E37" s="504"/>
      <c r="F37" s="504"/>
      <c r="G37" s="504"/>
      <c r="H37" s="504"/>
      <c r="I37" s="719"/>
      <c r="J37" s="719"/>
    </row>
    <row r="38" spans="1:22" s="421" customFormat="1" ht="11.25" customHeight="1">
      <c r="A38" s="12"/>
      <c r="B38" s="998">
        <v>150</v>
      </c>
      <c r="C38" s="726" t="s">
        <v>1758</v>
      </c>
      <c r="D38" s="504">
        <v>31052.074583000001</v>
      </c>
      <c r="E38" s="504"/>
      <c r="F38" s="504"/>
      <c r="G38" s="504">
        <v>6619.9412849999999</v>
      </c>
      <c r="H38" s="504"/>
      <c r="I38" s="713"/>
      <c r="J38" s="715"/>
    </row>
    <row r="39" spans="1:22" s="421" customFormat="1" ht="11.25" customHeight="1">
      <c r="A39" s="2"/>
      <c r="B39" s="998">
        <v>160</v>
      </c>
      <c r="C39" s="94" t="s">
        <v>942</v>
      </c>
      <c r="D39" s="504">
        <v>20307.189560999999</v>
      </c>
      <c r="E39" s="504">
        <v>20307.189560999999</v>
      </c>
      <c r="F39" s="504"/>
      <c r="G39" s="504">
        <v>104030.08698399999</v>
      </c>
      <c r="H39" s="504">
        <v>94478.509302000006</v>
      </c>
      <c r="I39" s="713"/>
      <c r="J39" s="715"/>
      <c r="K39" s="702"/>
      <c r="L39" s="702"/>
    </row>
    <row r="40" spans="1:22" ht="11.25" customHeight="1">
      <c r="A40" s="12"/>
      <c r="B40" s="999">
        <v>170</v>
      </c>
      <c r="C40" s="473" t="s">
        <v>1773</v>
      </c>
      <c r="D40" s="727">
        <v>2.0190480000000002</v>
      </c>
      <c r="E40" s="727">
        <v>2.0190480000000002</v>
      </c>
      <c r="F40" s="727"/>
      <c r="G40" s="727">
        <v>65176.166516999998</v>
      </c>
      <c r="H40" s="727">
        <v>64832.676184000004</v>
      </c>
      <c r="I40" s="713"/>
      <c r="J40" s="715"/>
    </row>
    <row r="41" spans="1:22" ht="11.25" customHeight="1">
      <c r="A41" s="12"/>
      <c r="B41" s="999">
        <v>180</v>
      </c>
      <c r="C41" s="473" t="s">
        <v>1774</v>
      </c>
      <c r="D41" s="727"/>
      <c r="E41" s="727"/>
      <c r="F41" s="727"/>
      <c r="G41" s="727"/>
      <c r="H41" s="727"/>
      <c r="I41" s="713"/>
      <c r="J41" s="715"/>
    </row>
    <row r="42" spans="1:22" ht="11.25" customHeight="1">
      <c r="A42" s="12"/>
      <c r="B42" s="999">
        <v>190</v>
      </c>
      <c r="C42" s="473" t="s">
        <v>1775</v>
      </c>
      <c r="D42" s="727">
        <v>17276.212976999999</v>
      </c>
      <c r="E42" s="727">
        <v>17276.212976999999</v>
      </c>
      <c r="F42" s="727"/>
      <c r="G42" s="727">
        <v>29230.985928999999</v>
      </c>
      <c r="H42" s="727">
        <v>28740.184063000001</v>
      </c>
      <c r="I42" s="728"/>
      <c r="J42" s="715"/>
      <c r="K42" s="729"/>
      <c r="L42" s="729"/>
    </row>
    <row r="43" spans="1:22" s="729" customFormat="1" ht="11.25" customHeight="1">
      <c r="A43" s="12"/>
      <c r="B43" s="999">
        <v>200</v>
      </c>
      <c r="C43" s="473" t="s">
        <v>1776</v>
      </c>
      <c r="D43" s="727">
        <v>2988.3252849999999</v>
      </c>
      <c r="E43" s="727">
        <v>2988.3252849999999</v>
      </c>
      <c r="F43" s="727"/>
      <c r="G43" s="727">
        <v>74538.341354999997</v>
      </c>
      <c r="H43" s="727">
        <v>65646.365296000004</v>
      </c>
      <c r="I43" s="728"/>
      <c r="J43" s="715"/>
    </row>
    <row r="44" spans="1:22" s="729" customFormat="1" ht="11.25" customHeight="1">
      <c r="A44" s="12"/>
      <c r="B44" s="999">
        <v>210</v>
      </c>
      <c r="C44" s="473" t="s">
        <v>1777</v>
      </c>
      <c r="D44" s="727">
        <v>42.651299000000002</v>
      </c>
      <c r="E44" s="727">
        <v>42.651299000000002</v>
      </c>
      <c r="F44" s="727"/>
      <c r="G44" s="727">
        <v>260.75970000000001</v>
      </c>
      <c r="H44" s="727">
        <v>91.959942999999996</v>
      </c>
      <c r="I44" s="728"/>
      <c r="J44" s="715"/>
    </row>
    <row r="45" spans="1:22" s="729" customFormat="1" ht="11.25" customHeight="1">
      <c r="A45" s="12"/>
      <c r="B45" s="998">
        <v>220</v>
      </c>
      <c r="C45" s="94" t="s">
        <v>1778</v>
      </c>
      <c r="D45" s="730"/>
      <c r="E45" s="730"/>
      <c r="F45" s="730"/>
      <c r="G45" s="730"/>
      <c r="H45" s="730"/>
      <c r="I45" s="728"/>
      <c r="J45" s="715"/>
    </row>
    <row r="46" spans="1:22" s="729" customFormat="1" ht="11.25" customHeight="1">
      <c r="A46" s="12"/>
      <c r="B46" s="998">
        <v>230</v>
      </c>
      <c r="C46" s="731" t="s">
        <v>1779</v>
      </c>
      <c r="D46" s="730"/>
      <c r="E46" s="730"/>
      <c r="F46" s="730"/>
      <c r="G46" s="730">
        <v>35146.653900999998</v>
      </c>
      <c r="H46" s="730"/>
      <c r="I46" s="728"/>
      <c r="J46" s="715"/>
    </row>
    <row r="47" spans="1:22" s="729" customFormat="1" ht="11.25" customHeight="1">
      <c r="A47" s="12"/>
      <c r="B47" s="1719">
        <v>240</v>
      </c>
      <c r="C47" s="1720" t="s">
        <v>1780</v>
      </c>
      <c r="D47" s="1721"/>
      <c r="E47" s="1721"/>
      <c r="F47" s="1721"/>
      <c r="G47" s="1722">
        <v>5724.8278950000004</v>
      </c>
      <c r="H47" s="1722"/>
      <c r="I47" s="728"/>
      <c r="J47" s="715"/>
    </row>
    <row r="48" spans="1:22" s="729" customFormat="1" ht="11.25" customHeight="1">
      <c r="A48" s="12"/>
      <c r="B48" s="1000">
        <v>241</v>
      </c>
      <c r="C48" s="776" t="s">
        <v>1781</v>
      </c>
      <c r="D48" s="1723"/>
      <c r="E48" s="1723"/>
      <c r="F48" s="1724"/>
      <c r="G48" s="1722"/>
      <c r="H48" s="1722"/>
      <c r="I48" s="728"/>
      <c r="J48" s="715"/>
    </row>
    <row r="49" spans="1:12" s="729" customFormat="1" ht="11.25" customHeight="1">
      <c r="A49" s="12"/>
      <c r="B49" s="1001">
        <v>250</v>
      </c>
      <c r="C49" s="775" t="s">
        <v>1782</v>
      </c>
      <c r="D49" s="1214">
        <v>559281</v>
      </c>
      <c r="E49" s="1214">
        <v>53044</v>
      </c>
      <c r="F49" s="1214"/>
      <c r="G49" s="1215"/>
      <c r="H49" s="1723"/>
      <c r="I49" s="728"/>
      <c r="J49" s="715"/>
    </row>
    <row r="50" spans="1:12" s="729" customFormat="1">
      <c r="A50" s="12"/>
      <c r="B50" s="766"/>
      <c r="C50" s="731"/>
      <c r="D50" s="730"/>
      <c r="E50" s="730"/>
      <c r="F50" s="730"/>
      <c r="G50" s="727"/>
      <c r="H50" s="730"/>
      <c r="I50" s="728"/>
      <c r="J50" s="715"/>
    </row>
    <row r="51" spans="1:12" s="729" customFormat="1">
      <c r="A51" s="12"/>
      <c r="B51" s="766"/>
      <c r="C51" s="731"/>
      <c r="D51" s="767"/>
      <c r="E51" s="767"/>
      <c r="F51" s="767"/>
      <c r="G51" s="730"/>
      <c r="H51" s="730"/>
      <c r="I51" s="716"/>
      <c r="J51" s="715"/>
    </row>
    <row r="52" spans="1:12" s="729" customFormat="1" ht="22.5" customHeight="1">
      <c r="A52" s="12"/>
      <c r="B52" s="765"/>
      <c r="C52" s="731"/>
      <c r="D52" s="730"/>
      <c r="E52" s="730"/>
      <c r="F52" s="730"/>
      <c r="G52" s="730"/>
      <c r="H52" s="730"/>
      <c r="I52" s="715"/>
      <c r="J52" s="715"/>
      <c r="K52" s="702"/>
      <c r="L52" s="702"/>
    </row>
    <row r="53" spans="1:12" ht="11.25" customHeight="1">
      <c r="A53" s="12"/>
      <c r="B53" s="729"/>
      <c r="C53" s="729"/>
      <c r="D53" s="729"/>
      <c r="E53" s="729"/>
      <c r="F53" s="729"/>
      <c r="G53" s="729"/>
      <c r="H53" s="729"/>
    </row>
    <row r="54" spans="1:12">
      <c r="B54" s="729"/>
      <c r="C54" s="729"/>
      <c r="D54" s="729"/>
      <c r="E54" s="729"/>
      <c r="F54" s="729"/>
      <c r="G54" s="729"/>
      <c r="H54" s="729"/>
    </row>
    <row r="55" spans="1:12">
      <c r="B55" s="729"/>
      <c r="C55" s="729"/>
      <c r="D55" s="729"/>
      <c r="E55" s="729"/>
      <c r="F55" s="729"/>
      <c r="G55" s="729"/>
      <c r="H55" s="729"/>
    </row>
    <row r="56" spans="1:12">
      <c r="B56" s="729"/>
      <c r="C56" s="729"/>
      <c r="D56" s="729"/>
      <c r="E56" s="729"/>
      <c r="F56" s="729"/>
      <c r="G56" s="729"/>
      <c r="H56" s="729"/>
    </row>
    <row r="57" spans="1:12">
      <c r="B57" s="729"/>
      <c r="C57" s="729"/>
      <c r="D57" s="729"/>
      <c r="E57" s="729"/>
      <c r="F57" s="729"/>
      <c r="G57" s="729"/>
      <c r="H57" s="729"/>
    </row>
    <row r="58" spans="1:12">
      <c r="B58" s="729"/>
      <c r="C58" s="729"/>
      <c r="D58" s="729"/>
      <c r="E58" s="729"/>
      <c r="F58" s="729"/>
      <c r="G58" s="729"/>
      <c r="H58" s="729"/>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6" priority="20" stopIfTrue="1" operator="lessThan">
      <formula>0</formula>
    </cfRule>
  </conditionalFormatting>
  <conditionalFormatting sqref="D31:D45 G34:G46 E35:F45 H35:H46">
    <cfRule type="cellIs" dxfId="15" priority="6" stopIfTrue="1" operator="lessThan">
      <formula>0</formula>
    </cfRule>
  </conditionalFormatting>
  <conditionalFormatting sqref="D24:F27">
    <cfRule type="cellIs" dxfId="14" priority="7" stopIfTrue="1" operator="lessThan">
      <formula>0</formula>
    </cfRule>
  </conditionalFormatting>
  <conditionalFormatting sqref="D46:F49">
    <cfRule type="cellIs" dxfId="13" priority="1" stopIfTrue="1" operator="lessThan">
      <formula>0</formula>
    </cfRule>
  </conditionalFormatting>
  <conditionalFormatting sqref="F8:G11">
    <cfRule type="cellIs" dxfId="12" priority="18" stopIfTrue="1" operator="lessThan">
      <formula>0</formula>
    </cfRule>
  </conditionalFormatting>
  <conditionalFormatting sqref="F30:G33">
    <cfRule type="cellIs" dxfId="11" priority="5" stopIfTrue="1" operator="lessThan">
      <formula>0</formula>
    </cfRule>
  </conditionalFormatting>
  <conditionalFormatting sqref="G47:H49">
    <cfRule type="cellIs" dxfId="10" priority="2" stopIfTrue="1" operator="lessThan">
      <formula>0</formula>
    </cfRule>
  </conditionalFormatting>
  <conditionalFormatting sqref="G25:I27">
    <cfRule type="cellIs" dxfId="9" priority="8" stopIfTrue="1" operator="lessThan">
      <formula>0</formula>
    </cfRule>
  </conditionalFormatting>
  <conditionalFormatting sqref="I37">
    <cfRule type="cellIs" dxfId="8" priority="16" stopIfTrue="1" operator="lessThan">
      <formula>0</formula>
    </cfRule>
  </conditionalFormatting>
  <conditionalFormatting sqref="I38:J49 D50:J52">
    <cfRule type="cellIs" dxfId="7"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19" customWidth="1"/>
    <col min="2" max="2" width="4.85546875" style="702" customWidth="1"/>
    <col min="3" max="3" width="50.85546875" style="702" customWidth="1"/>
    <col min="4" max="5" width="27" style="702" customWidth="1"/>
    <col min="6" max="6" width="2.85546875" style="702" customWidth="1"/>
    <col min="7" max="8" width="15.5703125" style="702" customWidth="1"/>
    <col min="9" max="9" width="2.85546875" style="702" customWidth="1"/>
    <col min="10" max="11" width="15.5703125" style="702" customWidth="1"/>
    <col min="12" max="12" width="2.85546875" style="702" customWidth="1"/>
    <col min="13" max="14" width="15.5703125" style="702" customWidth="1"/>
    <col min="15" max="15" width="37.5703125" style="702" customWidth="1"/>
    <col min="16" max="17" width="8.85546875" style="702"/>
    <col min="18" max="18" width="12.140625" style="702" bestFit="1" customWidth="1"/>
    <col min="19" max="25" width="11" style="702" bestFit="1" customWidth="1"/>
    <col min="26" max="16384" width="8.85546875" style="702"/>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2108" t="s">
        <v>309</v>
      </c>
      <c r="C3" s="2108"/>
      <c r="D3" s="2108"/>
      <c r="E3" s="2108"/>
      <c r="F3" s="2108"/>
      <c r="G3" s="2108"/>
      <c r="H3" s="2108"/>
      <c r="I3" s="2108"/>
      <c r="J3" s="2108"/>
    </row>
    <row r="4" spans="1:14" s="10" customFormat="1" ht="5.25" customHeight="1">
      <c r="A4" s="7"/>
      <c r="B4" s="7"/>
      <c r="C4" s="7"/>
      <c r="D4" s="8"/>
      <c r="E4" s="8"/>
      <c r="F4" s="8"/>
      <c r="G4" s="9"/>
      <c r="H4" s="9"/>
      <c r="I4" s="9"/>
      <c r="J4" s="9"/>
      <c r="M4" s="7"/>
      <c r="N4" s="7"/>
    </row>
    <row r="5" spans="1:14" s="6" customFormat="1" ht="15.75" customHeight="1">
      <c r="A5" s="13"/>
      <c r="B5" s="1139" t="s">
        <v>1783</v>
      </c>
    </row>
    <row r="6" spans="1:14" s="6" customFormat="1" ht="11.25" customHeight="1">
      <c r="A6" s="13"/>
      <c r="B6" s="1139"/>
    </row>
    <row r="7" spans="1:14" s="421" customFormat="1" ht="11.25" customHeight="1">
      <c r="A7" s="12"/>
      <c r="B7" s="34"/>
      <c r="C7" s="701"/>
      <c r="D7" s="717"/>
      <c r="F7" s="706"/>
      <c r="G7" s="718"/>
      <c r="H7" s="718"/>
      <c r="I7" s="718"/>
    </row>
    <row r="8" spans="1:14" s="421" customFormat="1" ht="11.25" customHeight="1">
      <c r="A8" s="12"/>
      <c r="B8" s="703" t="s">
        <v>316</v>
      </c>
      <c r="C8" s="701"/>
      <c r="D8" s="717"/>
      <c r="E8" s="768"/>
      <c r="F8" s="706"/>
      <c r="G8" s="718"/>
      <c r="H8" s="718"/>
      <c r="I8" s="718"/>
    </row>
    <row r="9" spans="1:14" s="421" customFormat="1" ht="11.25" customHeight="1">
      <c r="A9" s="12"/>
      <c r="B9" s="701"/>
      <c r="C9" s="701"/>
      <c r="D9" s="717"/>
      <c r="E9" s="768" t="s">
        <v>1784</v>
      </c>
      <c r="F9" s="706"/>
      <c r="G9" s="718"/>
      <c r="H9" s="718"/>
      <c r="I9" s="718"/>
      <c r="J9" s="718"/>
    </row>
    <row r="10" spans="1:14" s="421" customFormat="1" ht="11.25" customHeight="1">
      <c r="A10" s="12"/>
      <c r="B10" s="701"/>
      <c r="C10" s="701"/>
      <c r="D10" s="717"/>
      <c r="E10" s="768" t="s">
        <v>1785</v>
      </c>
      <c r="F10" s="706"/>
      <c r="G10" s="718"/>
      <c r="H10" s="718"/>
      <c r="I10" s="718"/>
      <c r="J10" s="718"/>
    </row>
    <row r="11" spans="1:14" s="421" customFormat="1" ht="11.25" customHeight="1">
      <c r="A11" s="12"/>
      <c r="B11" s="701"/>
      <c r="C11" s="701"/>
      <c r="D11" s="717" t="s">
        <v>1786</v>
      </c>
      <c r="E11" s="768" t="s">
        <v>1787</v>
      </c>
      <c r="F11" s="706"/>
      <c r="G11" s="718"/>
      <c r="H11" s="718"/>
      <c r="I11" s="718"/>
      <c r="J11" s="718"/>
    </row>
    <row r="12" spans="1:14" s="421" customFormat="1" ht="11.25" customHeight="1">
      <c r="A12" s="12"/>
      <c r="B12" s="701"/>
      <c r="C12" s="701"/>
      <c r="D12" s="717" t="s">
        <v>1788</v>
      </c>
      <c r="E12" s="768" t="s">
        <v>1789</v>
      </c>
      <c r="F12" s="706"/>
      <c r="G12" s="718"/>
      <c r="H12" s="718"/>
      <c r="I12" s="718"/>
      <c r="J12" s="718"/>
    </row>
    <row r="13" spans="1:14" s="421" customFormat="1" ht="11.25" customHeight="1">
      <c r="A13" s="12"/>
      <c r="B13" s="1725" t="s">
        <v>315</v>
      </c>
      <c r="C13" s="423"/>
      <c r="D13" s="1704" t="s">
        <v>896</v>
      </c>
      <c r="E13" s="1704" t="s">
        <v>900</v>
      </c>
      <c r="F13" s="719"/>
      <c r="G13" s="719"/>
      <c r="H13" s="718"/>
      <c r="I13" s="718"/>
      <c r="J13" s="718"/>
    </row>
    <row r="14" spans="1:14" s="421" customFormat="1">
      <c r="A14" s="2"/>
      <c r="B14" s="1002" t="s">
        <v>896</v>
      </c>
      <c r="C14" s="732" t="s">
        <v>1790</v>
      </c>
      <c r="D14" s="771">
        <v>546265.26079299999</v>
      </c>
      <c r="E14" s="771">
        <v>499575.18530900002</v>
      </c>
      <c r="F14" s="713"/>
      <c r="G14" s="715"/>
      <c r="H14" s="718"/>
      <c r="I14" s="718"/>
      <c r="J14" s="718"/>
    </row>
    <row r="15" spans="1:14">
      <c r="A15" s="12"/>
      <c r="B15" s="720"/>
      <c r="C15" s="720"/>
      <c r="D15" s="720"/>
      <c r="E15" s="720"/>
      <c r="F15" s="720"/>
      <c r="G15" s="720"/>
      <c r="H15" s="718"/>
      <c r="I15" s="718"/>
      <c r="J15" s="718"/>
      <c r="K15" s="720"/>
      <c r="L15" s="721"/>
    </row>
    <row r="16" spans="1:14">
      <c r="A16" s="12"/>
      <c r="B16" s="729"/>
      <c r="C16" s="758"/>
      <c r="D16" s="729"/>
      <c r="E16" s="769"/>
      <c r="H16" s="718"/>
      <c r="I16" s="718"/>
      <c r="J16" s="718"/>
    </row>
    <row r="17" spans="1:12" ht="11.25" customHeight="1">
      <c r="A17" s="12"/>
      <c r="B17" s="703" t="s">
        <v>638</v>
      </c>
      <c r="C17" s="701"/>
      <c r="D17" s="717"/>
      <c r="E17" s="768"/>
      <c r="F17" s="241"/>
      <c r="G17" s="241"/>
      <c r="H17" s="718"/>
      <c r="I17" s="718"/>
      <c r="J17" s="718"/>
      <c r="K17" s="722"/>
      <c r="L17" s="722"/>
    </row>
    <row r="18" spans="1:12">
      <c r="A18" s="12"/>
      <c r="B18" s="701"/>
      <c r="C18" s="701"/>
      <c r="D18" s="717"/>
      <c r="E18" s="768" t="s">
        <v>1784</v>
      </c>
      <c r="F18" s="720"/>
      <c r="G18" s="720"/>
      <c r="H18" s="718"/>
      <c r="I18" s="718"/>
      <c r="J18" s="718"/>
      <c r="K18" s="722"/>
      <c r="L18" s="722"/>
    </row>
    <row r="19" spans="1:12">
      <c r="A19" s="12"/>
      <c r="B19" s="701"/>
      <c r="C19" s="701"/>
      <c r="D19" s="717"/>
      <c r="E19" s="768" t="s">
        <v>1785</v>
      </c>
      <c r="F19" s="720"/>
      <c r="G19" s="720"/>
      <c r="H19" s="718"/>
      <c r="I19" s="718"/>
      <c r="J19" s="718"/>
      <c r="K19" s="721"/>
      <c r="L19" s="721"/>
    </row>
    <row r="20" spans="1:12">
      <c r="A20" s="24"/>
      <c r="B20" s="701"/>
      <c r="C20" s="701"/>
      <c r="D20" s="717" t="s">
        <v>1786</v>
      </c>
      <c r="E20" s="768" t="s">
        <v>1787</v>
      </c>
      <c r="F20" s="759"/>
      <c r="G20" s="718"/>
      <c r="H20" s="718"/>
      <c r="I20" s="718"/>
      <c r="J20" s="421"/>
      <c r="K20" s="421" t="s">
        <v>33</v>
      </c>
      <c r="L20" s="421"/>
    </row>
    <row r="21" spans="1:12" ht="11.25" customHeight="1">
      <c r="A21" s="24"/>
      <c r="B21" s="701"/>
      <c r="C21" s="701"/>
      <c r="D21" s="717" t="s">
        <v>1788</v>
      </c>
      <c r="E21" s="768" t="s">
        <v>1789</v>
      </c>
      <c r="F21" s="759"/>
      <c r="G21" s="718"/>
      <c r="H21" s="718"/>
      <c r="I21" s="718"/>
      <c r="J21" s="421"/>
      <c r="K21" s="421"/>
      <c r="L21" s="421"/>
    </row>
    <row r="22" spans="1:12" ht="11.25" customHeight="1">
      <c r="A22" s="24"/>
      <c r="B22" s="1725" t="s">
        <v>315</v>
      </c>
      <c r="C22" s="423"/>
      <c r="D22" s="1704" t="s">
        <v>896</v>
      </c>
      <c r="E22" s="1704" t="s">
        <v>900</v>
      </c>
      <c r="F22" s="759"/>
      <c r="G22" s="718"/>
      <c r="H22" s="718"/>
      <c r="I22" s="718"/>
      <c r="J22" s="421"/>
      <c r="K22" s="421"/>
      <c r="L22" s="421"/>
    </row>
    <row r="23" spans="1:12" ht="11.25" customHeight="1">
      <c r="A23" s="24"/>
      <c r="B23" s="1002" t="s">
        <v>896</v>
      </c>
      <c r="C23" s="732" t="s">
        <v>1790</v>
      </c>
      <c r="D23" s="771">
        <v>540661.10600699997</v>
      </c>
      <c r="E23" s="771">
        <v>559280.93034025002</v>
      </c>
      <c r="F23" s="759"/>
      <c r="G23" s="718"/>
      <c r="H23" s="718"/>
      <c r="I23" s="718"/>
      <c r="J23" s="421"/>
      <c r="K23" s="421"/>
      <c r="L23" s="421"/>
    </row>
    <row r="24" spans="1:12" ht="11.25" customHeight="1">
      <c r="A24" s="24"/>
      <c r="B24" s="761"/>
      <c r="C24" s="770"/>
      <c r="D24" s="730"/>
      <c r="E24" s="730"/>
      <c r="F24" s="759"/>
      <c r="G24" s="718"/>
      <c r="H24" s="718"/>
      <c r="I24" s="718"/>
      <c r="J24" s="421"/>
      <c r="K24" s="421"/>
      <c r="L24" s="421"/>
    </row>
    <row r="25" spans="1:12" ht="11.25" customHeight="1">
      <c r="A25" s="24"/>
      <c r="B25" s="12"/>
      <c r="C25" s="729"/>
      <c r="D25" s="730"/>
      <c r="E25" s="730"/>
      <c r="F25" s="759"/>
      <c r="G25" s="718"/>
      <c r="H25" s="718"/>
      <c r="I25" s="718"/>
      <c r="J25" s="421"/>
      <c r="K25" s="421"/>
      <c r="L25" s="421"/>
    </row>
    <row r="26" spans="1:12">
      <c r="A26" s="24"/>
      <c r="B26" s="770"/>
      <c r="C26" s="99"/>
      <c r="D26" s="730"/>
      <c r="E26" s="730"/>
      <c r="F26" s="761"/>
      <c r="G26" s="719"/>
      <c r="H26" s="719"/>
      <c r="I26" s="719"/>
      <c r="J26" s="421"/>
      <c r="K26" s="421"/>
      <c r="L26" s="421"/>
    </row>
    <row r="27" spans="1:12">
      <c r="A27" s="24"/>
      <c r="B27" s="770"/>
      <c r="C27" s="770"/>
      <c r="D27" s="730"/>
      <c r="E27" s="730"/>
      <c r="F27" s="728"/>
      <c r="G27" s="715"/>
      <c r="H27" s="715"/>
      <c r="I27" s="715"/>
      <c r="J27" s="421"/>
      <c r="K27" s="421"/>
      <c r="L27" s="421"/>
    </row>
    <row r="28" spans="1:12">
      <c r="B28" s="729"/>
      <c r="C28" s="729"/>
      <c r="D28" s="729"/>
      <c r="E28" s="729"/>
      <c r="F28" s="770"/>
      <c r="G28" s="720"/>
      <c r="H28" s="720"/>
      <c r="I28" s="720"/>
      <c r="J28" s="720"/>
      <c r="K28" s="720"/>
      <c r="L28" s="721"/>
    </row>
    <row r="29" spans="1:12">
      <c r="B29" s="729"/>
      <c r="C29" s="729"/>
      <c r="D29" s="729"/>
      <c r="E29" s="729"/>
      <c r="F29" s="729"/>
    </row>
    <row r="30" spans="1:12">
      <c r="B30" s="729"/>
      <c r="C30" s="729"/>
      <c r="D30" s="729"/>
      <c r="E30" s="729"/>
      <c r="F30" s="99"/>
      <c r="G30" s="241"/>
      <c r="H30" s="241"/>
      <c r="I30" s="241"/>
      <c r="J30" s="241"/>
      <c r="K30" s="722"/>
      <c r="L30" s="722"/>
    </row>
    <row r="31" spans="1:12">
      <c r="B31" s="729"/>
      <c r="C31" s="729"/>
      <c r="D31" s="729"/>
      <c r="E31" s="729"/>
      <c r="F31" s="770"/>
      <c r="G31" s="720"/>
      <c r="H31" s="720"/>
      <c r="I31" s="720"/>
      <c r="J31" s="720"/>
      <c r="K31" s="722"/>
      <c r="L31" s="722"/>
    </row>
    <row r="32" spans="1:12">
      <c r="F32" s="729"/>
    </row>
    <row r="33" spans="6:6">
      <c r="F33" s="729"/>
    </row>
    <row r="34" spans="6:6">
      <c r="F34" s="729"/>
    </row>
    <row r="35" spans="6:6">
      <c r="F35" s="729"/>
    </row>
  </sheetData>
  <mergeCells count="1">
    <mergeCell ref="B3:J3"/>
  </mergeCells>
  <conditionalFormatting sqref="D7:D12">
    <cfRule type="cellIs" dxfId="6" priority="8" stopIfTrue="1" operator="lessThan">
      <formula>0</formula>
    </cfRule>
  </conditionalFormatting>
  <conditionalFormatting sqref="D17:D21">
    <cfRule type="cellIs" dxfId="5" priority="2" stopIfTrue="1" operator="lessThan">
      <formula>0</formula>
    </cfRule>
  </conditionalFormatting>
  <conditionalFormatting sqref="D22:E27">
    <cfRule type="cellIs" dxfId="4" priority="1" stopIfTrue="1" operator="lessThan">
      <formula>0</formula>
    </cfRule>
  </conditionalFormatting>
  <conditionalFormatting sqref="D13:G14">
    <cfRule type="cellIs" dxfId="3" priority="5" stopIfTrue="1" operator="lessThan">
      <formula>0</formula>
    </cfRule>
  </conditionalFormatting>
  <conditionalFormatting sqref="F20:I20 G21:I25 F26:I27">
    <cfRule type="cellIs" dxfId="2" priority="9" stopIfTrue="1" operator="lessThan">
      <formula>0</formula>
    </cfRule>
  </conditionalFormatting>
  <conditionalFormatting sqref="G7:I8 G9:J10 G11:G12 H11:J19">
    <cfRule type="cellIs" dxfId="1" priority="10"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710937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710937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75" customHeight="1">
      <c r="A3" s="11"/>
      <c r="B3" s="2108" t="s">
        <v>309</v>
      </c>
      <c r="C3" s="2108"/>
      <c r="D3" s="2108"/>
      <c r="E3" s="2108"/>
      <c r="F3" s="2108"/>
      <c r="G3" s="2108"/>
      <c r="H3" s="2108"/>
    </row>
    <row r="4" spans="1:12" s="10" customFormat="1" ht="5.25" customHeight="1">
      <c r="A4" s="7"/>
      <c r="B4" s="7"/>
      <c r="C4" s="7"/>
      <c r="D4" s="7"/>
      <c r="E4" s="7"/>
      <c r="F4" s="8"/>
      <c r="G4" s="8"/>
      <c r="H4" s="9"/>
      <c r="I4" s="7"/>
      <c r="J4" s="7"/>
    </row>
    <row r="5" spans="1:12" s="6" customFormat="1" ht="15.75" customHeight="1">
      <c r="A5" s="13"/>
      <c r="B5" s="1139" t="s">
        <v>1791</v>
      </c>
    </row>
    <row r="6" spans="1:12" s="6" customFormat="1" ht="11.25" customHeight="1">
      <c r="A6" s="13"/>
      <c r="B6" s="14"/>
    </row>
    <row r="7" spans="1:12" s="6" customFormat="1" ht="11.25" customHeight="1">
      <c r="A7" s="13"/>
      <c r="B7" s="2216" t="s">
        <v>1792</v>
      </c>
      <c r="C7" s="2216"/>
      <c r="D7" s="2216"/>
      <c r="E7" s="2216"/>
      <c r="F7" s="2216"/>
      <c r="G7" s="2216"/>
      <c r="H7" s="2216"/>
    </row>
    <row r="8" spans="1:12" s="6" customFormat="1" ht="11.25" customHeight="1">
      <c r="A8" s="13"/>
      <c r="B8" s="213"/>
      <c r="C8" s="213"/>
      <c r="D8" s="213"/>
      <c r="E8" s="213"/>
      <c r="F8" s="213"/>
      <c r="G8" s="213"/>
      <c r="H8" s="213"/>
    </row>
    <row r="9" spans="1:12" s="737" customFormat="1" ht="11.25" customHeight="1">
      <c r="A9" s="27"/>
      <c r="B9" s="19"/>
      <c r="C9" s="12"/>
      <c r="D9" s="12"/>
      <c r="E9" s="12"/>
      <c r="F9" s="12"/>
      <c r="G9" s="11"/>
      <c r="H9" s="12"/>
    </row>
    <row r="10" spans="1:12" ht="9.75" customHeight="1">
      <c r="A10" s="12"/>
      <c r="B10" s="34" t="s">
        <v>107</v>
      </c>
      <c r="G10" s="22"/>
      <c r="H10" s="22" t="s">
        <v>0</v>
      </c>
    </row>
    <row r="11" spans="1:12">
      <c r="A11" s="12"/>
      <c r="B11" s="1023" t="s">
        <v>316</v>
      </c>
      <c r="C11" s="1221" t="s">
        <v>321</v>
      </c>
      <c r="D11" s="1221" t="s">
        <v>323</v>
      </c>
      <c r="E11" s="1221" t="s">
        <v>325</v>
      </c>
      <c r="F11" s="1221"/>
      <c r="G11" s="1458" t="s">
        <v>327</v>
      </c>
      <c r="H11" s="1221" t="s">
        <v>332</v>
      </c>
    </row>
    <row r="12" spans="1:12">
      <c r="A12" s="12"/>
      <c r="C12" s="2309" t="s">
        <v>1793</v>
      </c>
      <c r="D12" s="2309"/>
      <c r="E12" s="2309"/>
      <c r="F12" s="32" t="s">
        <v>1794</v>
      </c>
      <c r="G12" s="32" t="s">
        <v>32</v>
      </c>
      <c r="H12" s="32" t="s">
        <v>655</v>
      </c>
    </row>
    <row r="13" spans="1:12">
      <c r="A13" s="12"/>
      <c r="B13" s="1585" t="s">
        <v>315</v>
      </c>
      <c r="C13" s="1726" t="s">
        <v>1795</v>
      </c>
      <c r="D13" s="1726" t="s">
        <v>1796</v>
      </c>
      <c r="E13" s="1726" t="s">
        <v>1797</v>
      </c>
      <c r="F13" s="1726" t="s">
        <v>1066</v>
      </c>
      <c r="G13" s="1726" t="s">
        <v>1426</v>
      </c>
      <c r="H13" s="1727" t="s">
        <v>636</v>
      </c>
      <c r="I13" s="24"/>
      <c r="J13" s="24"/>
      <c r="K13" s="24"/>
      <c r="L13" s="24"/>
    </row>
    <row r="14" spans="1:12" ht="15" customHeight="1">
      <c r="A14" s="12"/>
      <c r="B14" s="738" t="s">
        <v>1798</v>
      </c>
      <c r="C14" s="739"/>
      <c r="D14" s="739"/>
      <c r="E14" s="739"/>
      <c r="F14" s="739"/>
      <c r="G14" s="739"/>
      <c r="H14" s="740"/>
      <c r="J14" s="24"/>
      <c r="K14" s="24"/>
      <c r="L14" s="24"/>
    </row>
    <row r="15" spans="1:12">
      <c r="A15" s="12"/>
      <c r="B15" s="128" t="s">
        <v>1799</v>
      </c>
      <c r="C15" s="24">
        <v>2381.8519999999999</v>
      </c>
      <c r="D15" s="24">
        <v>2033.5483100000001</v>
      </c>
      <c r="E15" s="24">
        <v>2085.9387461855504</v>
      </c>
      <c r="F15" s="741">
        <v>18</v>
      </c>
      <c r="G15" s="742">
        <v>390.08034337113298</v>
      </c>
      <c r="H15" s="740">
        <v>4876.0042921391623</v>
      </c>
      <c r="J15" s="24"/>
      <c r="K15" s="24"/>
      <c r="L15" s="24"/>
    </row>
    <row r="16" spans="1:12">
      <c r="A16" s="12"/>
      <c r="B16" s="128" t="s">
        <v>1800</v>
      </c>
      <c r="C16" s="24">
        <v>3437.5830000000001</v>
      </c>
      <c r="D16" s="24">
        <v>3966.4961800000001</v>
      </c>
      <c r="E16" s="24">
        <v>5036.815222491352</v>
      </c>
      <c r="F16" s="741">
        <v>18</v>
      </c>
      <c r="G16" s="742">
        <v>746.45366414948114</v>
      </c>
      <c r="H16" s="740">
        <v>9330.6708018685149</v>
      </c>
      <c r="J16" s="24"/>
      <c r="K16" s="24"/>
      <c r="L16" s="24"/>
    </row>
    <row r="17" spans="1:15">
      <c r="A17" s="12"/>
      <c r="B17" s="128" t="s">
        <v>1801</v>
      </c>
      <c r="C17" s="24">
        <v>21.518000000000001</v>
      </c>
      <c r="D17" s="24">
        <v>35.383789999999998</v>
      </c>
      <c r="E17" s="24">
        <v>23.453512</v>
      </c>
      <c r="F17" s="741">
        <v>12</v>
      </c>
      <c r="G17" s="742">
        <v>3.2142120799999998</v>
      </c>
      <c r="H17" s="740">
        <v>40.177650999999997</v>
      </c>
      <c r="J17" s="24"/>
      <c r="K17" s="24"/>
      <c r="L17" s="24"/>
      <c r="M17" s="55"/>
      <c r="N17" s="55"/>
      <c r="O17" s="55"/>
    </row>
    <row r="18" spans="1:15">
      <c r="A18" s="12"/>
      <c r="B18" s="128" t="s">
        <v>1802</v>
      </c>
      <c r="C18" s="24">
        <v>29237.379000000001</v>
      </c>
      <c r="D18" s="24">
        <v>37739.782700000003</v>
      </c>
      <c r="E18" s="24">
        <v>47926.009452846847</v>
      </c>
      <c r="F18" s="741">
        <v>15</v>
      </c>
      <c r="G18" s="742">
        <v>5745.1585576423422</v>
      </c>
      <c r="H18" s="740">
        <v>71814.481970529276</v>
      </c>
      <c r="J18" s="24"/>
      <c r="K18" s="24"/>
      <c r="L18" s="24"/>
      <c r="M18" s="55"/>
      <c r="N18" s="55"/>
      <c r="O18" s="55"/>
    </row>
    <row r="19" spans="1:15">
      <c r="A19" s="12"/>
      <c r="B19" s="128" t="s">
        <v>1803</v>
      </c>
      <c r="C19" s="24">
        <v>14058.557000000001</v>
      </c>
      <c r="D19" s="24">
        <v>15113.185380000001</v>
      </c>
      <c r="E19" s="24">
        <v>19239.190693710229</v>
      </c>
      <c r="F19" s="741">
        <v>12</v>
      </c>
      <c r="G19" s="742">
        <v>1936.437322948409</v>
      </c>
      <c r="H19" s="740">
        <v>24205.466536855114</v>
      </c>
      <c r="J19" s="24"/>
      <c r="K19" s="24"/>
      <c r="L19" s="24"/>
      <c r="M19" s="55"/>
      <c r="N19" s="55"/>
      <c r="O19" s="55"/>
    </row>
    <row r="20" spans="1:15">
      <c r="A20" s="12"/>
      <c r="B20" s="128" t="s">
        <v>1804</v>
      </c>
      <c r="C20" s="1317">
        <v>2400.0540000000001</v>
      </c>
      <c r="D20" s="1317">
        <v>3301.9790200000002</v>
      </c>
      <c r="E20" s="1317">
        <v>3748.0145934095226</v>
      </c>
      <c r="F20" s="743">
        <v>18</v>
      </c>
      <c r="G20" s="1318">
        <v>567.00285680457137</v>
      </c>
      <c r="H20" s="1319">
        <v>7087.5357100571418</v>
      </c>
      <c r="I20" s="2"/>
      <c r="J20" s="1317"/>
      <c r="K20" s="24"/>
      <c r="L20" s="24"/>
      <c r="M20" s="55"/>
      <c r="N20" s="55"/>
      <c r="O20" s="55"/>
    </row>
    <row r="21" spans="1:15">
      <c r="A21" s="12"/>
      <c r="B21" s="128" t="s">
        <v>1805</v>
      </c>
      <c r="C21" s="1317">
        <v>267.89400000000001</v>
      </c>
      <c r="D21" s="1317">
        <v>449.93622999999997</v>
      </c>
      <c r="E21" s="1317">
        <v>438.13050330081796</v>
      </c>
      <c r="F21" s="743">
        <v>15</v>
      </c>
      <c r="G21" s="1318">
        <v>57.798036665040897</v>
      </c>
      <c r="H21" s="1319">
        <v>722.47545831301125</v>
      </c>
      <c r="I21" s="1317"/>
      <c r="J21" s="1317"/>
      <c r="K21" s="24"/>
      <c r="L21" s="24"/>
      <c r="M21" s="55"/>
      <c r="N21" s="55"/>
      <c r="O21" s="55"/>
    </row>
    <row r="22" spans="1:15" ht="11.25" customHeight="1">
      <c r="A22" s="12"/>
      <c r="B22" s="128" t="s">
        <v>1806</v>
      </c>
      <c r="C22" s="1317">
        <v>2013.6</v>
      </c>
      <c r="D22" s="1317">
        <v>2017.3131799999999</v>
      </c>
      <c r="E22" s="1317">
        <v>2195.5048576933873</v>
      </c>
      <c r="F22" s="1728">
        <v>12</v>
      </c>
      <c r="G22" s="1729">
        <v>249.05672150773549</v>
      </c>
      <c r="H22" s="1319">
        <v>3113.2090188466937</v>
      </c>
      <c r="I22" s="1317"/>
      <c r="J22" s="2"/>
      <c r="K22" s="24"/>
      <c r="L22" s="24"/>
      <c r="M22" s="55"/>
      <c r="N22" s="55"/>
      <c r="O22" s="55"/>
    </row>
    <row r="23" spans="1:15" ht="11.25" customHeight="1">
      <c r="A23" s="12"/>
      <c r="B23" s="519" t="s">
        <v>1807</v>
      </c>
      <c r="C23" s="1320">
        <v>53818.436999999998</v>
      </c>
      <c r="D23" s="1320">
        <v>64657.624790000009</v>
      </c>
      <c r="E23" s="1320">
        <v>80693.05758163771</v>
      </c>
      <c r="F23" s="1321">
        <v>14.603471279718885</v>
      </c>
      <c r="G23" s="1322">
        <v>9695.2017151687123</v>
      </c>
      <c r="H23" s="1323">
        <v>121190.0214396089</v>
      </c>
      <c r="I23" s="1317"/>
      <c r="J23" s="2"/>
      <c r="K23" s="24"/>
      <c r="L23" s="1289"/>
      <c r="M23" s="55"/>
      <c r="N23" s="55"/>
      <c r="O23" s="55"/>
    </row>
    <row r="24" spans="1:15" ht="11.25" customHeight="1">
      <c r="A24" s="12"/>
      <c r="B24" s="519"/>
      <c r="C24" s="1320"/>
      <c r="D24" s="1320"/>
      <c r="E24" s="1320"/>
      <c r="F24" s="748"/>
      <c r="G24" s="1320"/>
      <c r="H24" s="2"/>
      <c r="I24" s="1317"/>
      <c r="J24" s="1317"/>
      <c r="K24" s="24"/>
      <c r="L24" s="24"/>
      <c r="M24" s="55"/>
      <c r="N24" s="55"/>
      <c r="O24" s="55"/>
    </row>
    <row r="25" spans="1:15" s="737" customFormat="1">
      <c r="A25" s="27"/>
      <c r="B25" s="12"/>
      <c r="C25" s="1317"/>
      <c r="D25" s="1317"/>
      <c r="E25" s="1317"/>
      <c r="F25" s="2"/>
      <c r="G25" s="1317"/>
      <c r="H25" s="2"/>
      <c r="I25" s="1324"/>
      <c r="J25" s="1324"/>
      <c r="M25" s="55"/>
      <c r="N25" s="55"/>
      <c r="O25" s="55"/>
    </row>
    <row r="26" spans="1:15" ht="9.75" customHeight="1">
      <c r="A26" s="12"/>
      <c r="B26" s="34" t="s">
        <v>107</v>
      </c>
      <c r="C26" s="2"/>
      <c r="D26" s="2"/>
      <c r="E26" s="2"/>
      <c r="F26" s="2"/>
      <c r="G26" s="1325"/>
      <c r="H26" s="1325" t="s">
        <v>774</v>
      </c>
      <c r="I26" s="2"/>
      <c r="J26" s="2"/>
    </row>
    <row r="27" spans="1:15">
      <c r="A27" s="12"/>
      <c r="B27" s="1023" t="s">
        <v>316</v>
      </c>
      <c r="C27" s="1422" t="s">
        <v>321</v>
      </c>
      <c r="D27" s="1422" t="s">
        <v>323</v>
      </c>
      <c r="E27" s="1422" t="s">
        <v>325</v>
      </c>
      <c r="F27" s="1422"/>
      <c r="G27" s="1459" t="s">
        <v>327</v>
      </c>
      <c r="H27" s="1422" t="s">
        <v>332</v>
      </c>
      <c r="I27" s="2"/>
      <c r="J27" s="2"/>
    </row>
    <row r="28" spans="1:15">
      <c r="A28" s="12"/>
      <c r="C28" s="2310" t="s">
        <v>1793</v>
      </c>
      <c r="D28" s="2310"/>
      <c r="E28" s="2310"/>
      <c r="F28" s="388" t="s">
        <v>1794</v>
      </c>
      <c r="G28" s="388" t="s">
        <v>32</v>
      </c>
      <c r="H28" s="388" t="s">
        <v>655</v>
      </c>
      <c r="I28" s="2"/>
      <c r="J28" s="2"/>
    </row>
    <row r="29" spans="1:15">
      <c r="A29" s="12"/>
      <c r="B29" s="1585" t="s">
        <v>315</v>
      </c>
      <c r="C29" s="1730" t="s">
        <v>1795</v>
      </c>
      <c r="D29" s="1730" t="s">
        <v>1796</v>
      </c>
      <c r="E29" s="1730" t="s">
        <v>1797</v>
      </c>
      <c r="F29" s="1730" t="s">
        <v>1066</v>
      </c>
      <c r="G29" s="1730" t="s">
        <v>1426</v>
      </c>
      <c r="H29" s="1731" t="s">
        <v>636</v>
      </c>
      <c r="I29" s="2"/>
      <c r="J29" s="1317"/>
      <c r="K29" s="24"/>
      <c r="L29" s="24"/>
    </row>
    <row r="30" spans="1:15" ht="15" customHeight="1">
      <c r="A30" s="12"/>
      <c r="B30" s="738" t="s">
        <v>1798</v>
      </c>
      <c r="C30" s="749"/>
      <c r="D30" s="749"/>
      <c r="E30" s="749"/>
      <c r="F30" s="749"/>
      <c r="G30" s="749"/>
      <c r="H30" s="1319"/>
      <c r="I30" s="2"/>
      <c r="J30" s="1317"/>
      <c r="K30" s="24"/>
      <c r="L30" s="24"/>
    </row>
    <row r="31" spans="1:15">
      <c r="A31" s="12"/>
      <c r="B31" s="128" t="s">
        <v>1799</v>
      </c>
      <c r="C31" s="1317">
        <v>2112.2040000000002</v>
      </c>
      <c r="D31" s="1317">
        <v>1694.41581</v>
      </c>
      <c r="E31" s="1317">
        <v>1752.6076517496283</v>
      </c>
      <c r="F31" s="743">
        <v>18</v>
      </c>
      <c r="G31" s="1318">
        <v>333.56258743761833</v>
      </c>
      <c r="H31" s="1319">
        <f t="shared" ref="H31:H38" si="0">G31*12.5</f>
        <v>4169.5323429702294</v>
      </c>
      <c r="I31" s="2"/>
      <c r="J31" s="1317"/>
      <c r="K31" s="24"/>
      <c r="L31" s="808"/>
      <c r="M31" s="808"/>
    </row>
    <row r="32" spans="1:15">
      <c r="A32" s="12"/>
      <c r="B32" s="128" t="s">
        <v>1800</v>
      </c>
      <c r="C32" s="1317">
        <v>3193.8679999999999</v>
      </c>
      <c r="D32" s="1317">
        <v>2169.6126099999997</v>
      </c>
      <c r="E32" s="1317">
        <v>5535.995511006071</v>
      </c>
      <c r="F32" s="743">
        <v>18</v>
      </c>
      <c r="G32" s="1318">
        <v>653.96856721668894</v>
      </c>
      <c r="H32" s="1319">
        <f t="shared" si="0"/>
        <v>8174.6070902086121</v>
      </c>
      <c r="I32" s="2"/>
      <c r="J32" s="1317"/>
      <c r="K32" s="24"/>
      <c r="L32" s="808"/>
      <c r="M32" s="808"/>
    </row>
    <row r="33" spans="1:13">
      <c r="A33" s="12"/>
      <c r="B33" s="128" t="s">
        <v>1801</v>
      </c>
      <c r="C33" s="1317">
        <v>21.518000000000001</v>
      </c>
      <c r="D33" s="1317">
        <v>13.569379999999999</v>
      </c>
      <c r="E33" s="1317">
        <v>14.827340999999999</v>
      </c>
      <c r="F33" s="743">
        <v>12</v>
      </c>
      <c r="G33" s="1318">
        <v>1.9965888399999996</v>
      </c>
      <c r="H33" s="1319">
        <f t="shared" si="0"/>
        <v>24.957360499999997</v>
      </c>
      <c r="I33" s="2"/>
      <c r="J33" s="1317"/>
      <c r="K33" s="24"/>
      <c r="L33" s="808"/>
      <c r="M33" s="808"/>
    </row>
    <row r="34" spans="1:13">
      <c r="A34" s="12"/>
      <c r="B34" s="128" t="s">
        <v>1802</v>
      </c>
      <c r="C34" s="1317">
        <v>31751.807000000001</v>
      </c>
      <c r="D34" s="1317">
        <v>31699.922910000001</v>
      </c>
      <c r="E34" s="1317">
        <v>38425.808987214354</v>
      </c>
      <c r="F34" s="743">
        <v>15</v>
      </c>
      <c r="G34" s="1318">
        <v>5093.8769449087085</v>
      </c>
      <c r="H34" s="1319">
        <f t="shared" si="0"/>
        <v>63673.461811358859</v>
      </c>
      <c r="I34" s="2"/>
      <c r="J34" s="1317"/>
      <c r="K34" s="24"/>
      <c r="L34" s="808"/>
      <c r="M34" s="808"/>
    </row>
    <row r="35" spans="1:13">
      <c r="A35" s="12"/>
      <c r="B35" s="128" t="s">
        <v>1803</v>
      </c>
      <c r="C35" s="1317">
        <v>4173.1840000000002</v>
      </c>
      <c r="D35" s="1317">
        <v>8714.0554300000003</v>
      </c>
      <c r="E35" s="1317">
        <v>13630.086268599865</v>
      </c>
      <c r="F35" s="743">
        <v>12</v>
      </c>
      <c r="G35" s="1318">
        <v>1060.693027791807</v>
      </c>
      <c r="H35" s="1319">
        <f t="shared" si="0"/>
        <v>13258.662847397587</v>
      </c>
      <c r="I35" s="2"/>
      <c r="J35" s="1317"/>
      <c r="K35" s="24"/>
      <c r="L35" s="808"/>
      <c r="M35" s="808"/>
    </row>
    <row r="36" spans="1:13">
      <c r="A36" s="12"/>
      <c r="B36" s="128" t="s">
        <v>1804</v>
      </c>
      <c r="C36" s="1317">
        <v>1949.79</v>
      </c>
      <c r="D36" s="1317">
        <v>2546.2100499999997</v>
      </c>
      <c r="E36" s="1317">
        <v>2979.6197690721865</v>
      </c>
      <c r="F36" s="743">
        <v>18</v>
      </c>
      <c r="G36" s="1318">
        <v>448.53718885963201</v>
      </c>
      <c r="H36" s="1319">
        <f t="shared" si="0"/>
        <v>5606.7148607454001</v>
      </c>
      <c r="I36" s="2"/>
      <c r="J36" s="1317"/>
      <c r="K36" s="24"/>
      <c r="L36" s="808"/>
      <c r="M36" s="808"/>
    </row>
    <row r="37" spans="1:13">
      <c r="A37" s="12"/>
      <c r="B37" s="128" t="s">
        <v>1805</v>
      </c>
      <c r="C37" s="1317">
        <v>297.97399999999999</v>
      </c>
      <c r="D37" s="1317">
        <v>365.34127000000001</v>
      </c>
      <c r="E37" s="1317">
        <v>425.98693623774602</v>
      </c>
      <c r="F37" s="743">
        <v>15</v>
      </c>
      <c r="G37" s="1318">
        <v>54.465110105710259</v>
      </c>
      <c r="H37" s="1319">
        <f t="shared" si="0"/>
        <v>680.81387632137819</v>
      </c>
      <c r="I37" s="2"/>
      <c r="J37" s="1317"/>
      <c r="K37" s="24"/>
      <c r="L37" s="808"/>
      <c r="M37" s="808"/>
    </row>
    <row r="38" spans="1:13" ht="11.25" customHeight="1">
      <c r="A38" s="12"/>
      <c r="B38" s="128" t="s">
        <v>1806</v>
      </c>
      <c r="C38" s="1317">
        <v>169.69</v>
      </c>
      <c r="D38" s="1317">
        <v>174.3629</v>
      </c>
      <c r="E38" s="1317">
        <v>197.73284350955603</v>
      </c>
      <c r="F38" s="1728">
        <v>12</v>
      </c>
      <c r="G38" s="1729">
        <v>21.671429648193122</v>
      </c>
      <c r="H38" s="1319">
        <f t="shared" si="0"/>
        <v>270.89287060241401</v>
      </c>
      <c r="I38" s="2"/>
      <c r="J38" s="1317"/>
      <c r="K38" s="24"/>
      <c r="L38" s="808"/>
      <c r="M38" s="808"/>
    </row>
    <row r="39" spans="1:13" ht="11.25" customHeight="1">
      <c r="A39" s="12"/>
      <c r="B39" s="750" t="s">
        <v>1807</v>
      </c>
      <c r="C39" s="752">
        <v>43670.035000000003</v>
      </c>
      <c r="D39" s="752">
        <v>47377.490359999996</v>
      </c>
      <c r="E39" s="752">
        <v>62962.66530838942</v>
      </c>
      <c r="F39" s="745">
        <v>14.938176645701095</v>
      </c>
      <c r="G39" s="1322">
        <v>7668.7714448083589</v>
      </c>
      <c r="H39" s="1323">
        <f>SUM(H31:H38)</f>
        <v>95859.643060104485</v>
      </c>
      <c r="I39" s="2"/>
      <c r="J39" s="1317"/>
      <c r="K39" s="24"/>
      <c r="L39" s="1289"/>
    </row>
    <row r="40" spans="1:13">
      <c r="A40" s="16"/>
      <c r="C40" s="1317"/>
      <c r="D40" s="1317"/>
      <c r="E40" s="1317"/>
      <c r="F40" s="2"/>
      <c r="G40" s="1317"/>
      <c r="H40" s="2"/>
      <c r="I40" s="2"/>
      <c r="J40" s="2"/>
    </row>
    <row r="41" spans="1:13" ht="9.75" customHeight="1">
      <c r="A41" s="12"/>
      <c r="C41" s="1317"/>
      <c r="D41" s="1317"/>
      <c r="E41" s="1317"/>
      <c r="F41" s="2"/>
      <c r="G41" s="1317"/>
      <c r="H41" s="2"/>
      <c r="I41" s="2"/>
      <c r="J41" s="2"/>
    </row>
    <row r="42" spans="1:13">
      <c r="A42" s="12"/>
      <c r="B42" s="34" t="s">
        <v>107</v>
      </c>
      <c r="C42" s="2"/>
      <c r="D42" s="2"/>
      <c r="E42" s="2"/>
      <c r="F42" s="2"/>
      <c r="G42" s="1325"/>
      <c r="H42" s="1325" t="s">
        <v>787</v>
      </c>
      <c r="I42" s="2"/>
      <c r="J42" s="2"/>
    </row>
    <row r="43" spans="1:13">
      <c r="A43" s="12"/>
      <c r="B43" s="1023" t="s">
        <v>316</v>
      </c>
      <c r="C43" s="1422" t="s">
        <v>321</v>
      </c>
      <c r="D43" s="1422" t="s">
        <v>323</v>
      </c>
      <c r="E43" s="1422" t="s">
        <v>325</v>
      </c>
      <c r="F43" s="1422"/>
      <c r="G43" s="1459" t="s">
        <v>327</v>
      </c>
      <c r="H43" s="1422" t="s">
        <v>332</v>
      </c>
      <c r="I43" s="2"/>
      <c r="J43" s="2"/>
    </row>
    <row r="44" spans="1:13">
      <c r="A44" s="12"/>
      <c r="C44" s="2310" t="s">
        <v>1793</v>
      </c>
      <c r="D44" s="2310"/>
      <c r="E44" s="2310"/>
      <c r="F44" s="388" t="s">
        <v>1794</v>
      </c>
      <c r="G44" s="388" t="s">
        <v>32</v>
      </c>
      <c r="H44" s="388" t="s">
        <v>655</v>
      </c>
      <c r="I44" s="1317"/>
      <c r="J44" s="1317"/>
      <c r="K44" s="24"/>
      <c r="L44" s="24"/>
    </row>
    <row r="45" spans="1:13">
      <c r="A45" s="12"/>
      <c r="B45" s="1585" t="s">
        <v>315</v>
      </c>
      <c r="C45" s="1730" t="s">
        <v>1795</v>
      </c>
      <c r="D45" s="1730" t="s">
        <v>1796</v>
      </c>
      <c r="E45" s="1730" t="s">
        <v>1797</v>
      </c>
      <c r="F45" s="1730" t="s">
        <v>1066</v>
      </c>
      <c r="G45" s="1730" t="s">
        <v>1426</v>
      </c>
      <c r="H45" s="1731" t="s">
        <v>636</v>
      </c>
      <c r="I45" s="2"/>
      <c r="J45" s="1317"/>
      <c r="K45" s="24"/>
      <c r="L45" s="24"/>
    </row>
    <row r="46" spans="1:13" ht="15" customHeight="1">
      <c r="A46" s="12"/>
      <c r="B46" s="738" t="s">
        <v>1798</v>
      </c>
      <c r="C46" s="749"/>
      <c r="D46" s="749"/>
      <c r="E46" s="749"/>
      <c r="F46" s="749"/>
      <c r="G46" s="749"/>
      <c r="H46" s="1319"/>
      <c r="I46" s="1317"/>
      <c r="J46" s="1317"/>
      <c r="K46" s="24"/>
      <c r="L46" s="24"/>
    </row>
    <row r="47" spans="1:13">
      <c r="A47" s="12"/>
      <c r="B47" s="128" t="s">
        <v>1799</v>
      </c>
      <c r="C47" s="1317"/>
      <c r="D47" s="1317"/>
      <c r="E47" s="1317"/>
      <c r="F47" s="743">
        <v>18</v>
      </c>
      <c r="G47" s="1318"/>
      <c r="H47" s="1319"/>
      <c r="I47" s="2"/>
      <c r="J47" s="1317"/>
      <c r="K47" s="24"/>
      <c r="L47" s="24"/>
    </row>
    <row r="48" spans="1:13">
      <c r="A48" s="12"/>
      <c r="B48" s="128" t="s">
        <v>1800</v>
      </c>
      <c r="C48" s="1317"/>
      <c r="D48" s="1317"/>
      <c r="E48" s="1317"/>
      <c r="F48" s="743">
        <v>18</v>
      </c>
      <c r="G48" s="1318"/>
      <c r="H48" s="1319"/>
      <c r="I48" s="2"/>
      <c r="J48" s="1317"/>
      <c r="K48" s="24"/>
      <c r="L48" s="24"/>
    </row>
    <row r="49" spans="1:12">
      <c r="A49" s="12"/>
      <c r="B49" s="128" t="s">
        <v>1801</v>
      </c>
      <c r="C49" s="1317"/>
      <c r="D49" s="1317"/>
      <c r="E49" s="1317"/>
      <c r="F49" s="743">
        <v>12</v>
      </c>
      <c r="G49" s="1318"/>
      <c r="H49" s="1319"/>
      <c r="I49" s="2"/>
      <c r="J49" s="1317"/>
      <c r="K49" s="24"/>
      <c r="L49" s="24"/>
    </row>
    <row r="50" spans="1:12">
      <c r="A50" s="12"/>
      <c r="B50" s="128" t="s">
        <v>1802</v>
      </c>
      <c r="C50" s="1317"/>
      <c r="D50" s="1317"/>
      <c r="E50" s="1317"/>
      <c r="F50" s="743">
        <v>15</v>
      </c>
      <c r="G50" s="1318"/>
      <c r="H50" s="1319"/>
      <c r="I50" s="2"/>
      <c r="J50" s="1317"/>
      <c r="K50" s="24"/>
      <c r="L50" s="24"/>
    </row>
    <row r="51" spans="1:12">
      <c r="A51" s="12"/>
      <c r="B51" s="128" t="s">
        <v>1803</v>
      </c>
      <c r="C51" s="1317">
        <v>5730.7971200000002</v>
      </c>
      <c r="D51" s="1317">
        <v>4344.6359900000025</v>
      </c>
      <c r="E51" s="1317">
        <v>2149.3960899999997</v>
      </c>
      <c r="F51" s="743">
        <v>12</v>
      </c>
      <c r="G51" s="1326">
        <v>488.99316800000014</v>
      </c>
      <c r="H51" s="1319">
        <f>G51*12.5</f>
        <v>6112.4146000000019</v>
      </c>
      <c r="I51" s="2"/>
      <c r="J51" s="1317"/>
      <c r="K51" s="24"/>
      <c r="L51" s="24"/>
    </row>
    <row r="52" spans="1:12">
      <c r="A52" s="12"/>
      <c r="B52" s="128" t="s">
        <v>1804</v>
      </c>
      <c r="C52" s="1317"/>
      <c r="D52" s="1317"/>
      <c r="E52" s="1317"/>
      <c r="F52" s="743">
        <v>18</v>
      </c>
      <c r="G52" s="1318"/>
      <c r="H52" s="1319"/>
      <c r="I52" s="1317"/>
      <c r="J52" s="1317"/>
      <c r="K52" s="24"/>
      <c r="L52" s="24"/>
    </row>
    <row r="53" spans="1:12" ht="11.25" customHeight="1">
      <c r="A53" s="12"/>
      <c r="B53" s="128" t="s">
        <v>1805</v>
      </c>
      <c r="C53" s="1317"/>
      <c r="D53" s="1317"/>
      <c r="E53" s="1317"/>
      <c r="F53" s="743">
        <v>15</v>
      </c>
      <c r="G53" s="1318"/>
      <c r="H53" s="1319"/>
      <c r="I53" s="2"/>
      <c r="J53" s="1317"/>
      <c r="L53" s="24"/>
    </row>
    <row r="54" spans="1:12" ht="11.25" customHeight="1">
      <c r="A54" s="12"/>
      <c r="B54" s="128" t="s">
        <v>1806</v>
      </c>
      <c r="C54" s="1317"/>
      <c r="D54" s="1317"/>
      <c r="E54" s="1317"/>
      <c r="F54" s="1728">
        <v>12</v>
      </c>
      <c r="G54" s="1326"/>
      <c r="H54" s="1319"/>
      <c r="I54" s="2"/>
      <c r="J54" s="1317"/>
      <c r="L54" s="24"/>
    </row>
    <row r="55" spans="1:12">
      <c r="A55" s="12"/>
      <c r="B55" s="750" t="s">
        <v>1807</v>
      </c>
      <c r="C55" s="752">
        <v>5730.7971200000002</v>
      </c>
      <c r="D55" s="752">
        <v>4344.6359900000025</v>
      </c>
      <c r="E55" s="752">
        <v>2149.3960899999997</v>
      </c>
      <c r="F55" s="745">
        <v>12</v>
      </c>
      <c r="G55" s="1322">
        <v>488.99316800000003</v>
      </c>
      <c r="H55" s="1323">
        <f>G55*12.5</f>
        <v>6112.4146000000001</v>
      </c>
      <c r="I55" s="2"/>
      <c r="J55" s="1317"/>
      <c r="L55" s="24"/>
    </row>
    <row r="56" spans="1:12" ht="11.25" customHeight="1">
      <c r="C56" s="1317"/>
      <c r="D56" s="1317"/>
      <c r="E56" s="1317"/>
      <c r="F56" s="2"/>
      <c r="G56" s="1317"/>
      <c r="H56" s="2"/>
      <c r="I56" s="2"/>
      <c r="J56" s="1317"/>
      <c r="L56" s="24"/>
    </row>
    <row r="57" spans="1:12" ht="11.25" customHeight="1">
      <c r="A57" s="12"/>
      <c r="C57" s="1317"/>
      <c r="D57" s="1317"/>
      <c r="E57" s="1317"/>
      <c r="F57" s="2"/>
      <c r="G57" s="1317"/>
      <c r="H57" s="2"/>
      <c r="I57" s="2"/>
      <c r="J57" s="1317"/>
      <c r="L57" s="24"/>
    </row>
    <row r="58" spans="1:12" ht="9.75" customHeight="1">
      <c r="A58" s="12"/>
      <c r="B58" s="34" t="s">
        <v>107</v>
      </c>
      <c r="G58" s="22"/>
      <c r="H58" s="22" t="s">
        <v>0</v>
      </c>
    </row>
    <row r="59" spans="1:12">
      <c r="A59" s="12"/>
      <c r="B59" s="1023" t="s">
        <v>638</v>
      </c>
      <c r="C59" s="1221" t="s">
        <v>321</v>
      </c>
      <c r="D59" s="1221" t="s">
        <v>323</v>
      </c>
      <c r="E59" s="1221" t="s">
        <v>325</v>
      </c>
      <c r="F59" s="1221"/>
      <c r="G59" s="1458" t="s">
        <v>327</v>
      </c>
      <c r="H59" s="1221" t="s">
        <v>332</v>
      </c>
    </row>
    <row r="60" spans="1:12">
      <c r="A60" s="12"/>
      <c r="C60" s="2309" t="s">
        <v>1793</v>
      </c>
      <c r="D60" s="2309"/>
      <c r="E60" s="2309"/>
      <c r="F60" s="32" t="s">
        <v>1794</v>
      </c>
      <c r="G60" s="32" t="s">
        <v>32</v>
      </c>
      <c r="H60" s="32" t="s">
        <v>655</v>
      </c>
    </row>
    <row r="61" spans="1:12">
      <c r="A61" s="12"/>
      <c r="B61" s="1585" t="s">
        <v>315</v>
      </c>
      <c r="C61" s="1726" t="s">
        <v>1795</v>
      </c>
      <c r="D61" s="1726" t="s">
        <v>1796</v>
      </c>
      <c r="E61" s="1726" t="s">
        <v>1797</v>
      </c>
      <c r="F61" s="1726" t="s">
        <v>1066</v>
      </c>
      <c r="G61" s="1726" t="s">
        <v>1426</v>
      </c>
      <c r="H61" s="1727" t="s">
        <v>636</v>
      </c>
      <c r="I61" s="24"/>
      <c r="J61" s="24"/>
      <c r="K61" s="24"/>
      <c r="L61" s="24"/>
    </row>
    <row r="62" spans="1:12" ht="15" customHeight="1">
      <c r="A62" s="12"/>
      <c r="B62" s="738" t="s">
        <v>1798</v>
      </c>
      <c r="C62" s="739"/>
      <c r="D62" s="739"/>
      <c r="E62" s="739"/>
      <c r="F62" s="739"/>
      <c r="G62" s="739"/>
      <c r="H62" s="740"/>
      <c r="J62" s="24"/>
      <c r="K62" s="24"/>
      <c r="L62" s="24"/>
    </row>
    <row r="63" spans="1:12">
      <c r="A63" s="12"/>
      <c r="B63" s="128" t="s">
        <v>1799</v>
      </c>
      <c r="C63" s="24">
        <v>1630.7349999999999</v>
      </c>
      <c r="D63" s="24">
        <v>2381.8519999999999</v>
      </c>
      <c r="E63" s="24">
        <v>2033.5483100000001</v>
      </c>
      <c r="F63" s="741">
        <v>18</v>
      </c>
      <c r="G63" s="742">
        <f>(C63+D63+E63)/3*F63/100</f>
        <v>362.76811860000004</v>
      </c>
      <c r="H63" s="740">
        <f>G63*12.5</f>
        <v>4534.6014825000002</v>
      </c>
      <c r="J63" s="24"/>
      <c r="K63" s="24"/>
      <c r="L63" s="24"/>
    </row>
    <row r="64" spans="1:12">
      <c r="A64" s="12"/>
      <c r="B64" s="128" t="s">
        <v>1800</v>
      </c>
      <c r="C64" s="24">
        <v>6027.192</v>
      </c>
      <c r="D64" s="24">
        <v>3437.5830000000001</v>
      </c>
      <c r="E64" s="24">
        <v>3966.4961800000001</v>
      </c>
      <c r="F64" s="741">
        <v>18</v>
      </c>
      <c r="G64" s="742">
        <f t="shared" ref="G64:G70" si="1">(C64+D64+E64)/3*F64/100</f>
        <v>805.87627079999993</v>
      </c>
      <c r="H64" s="740">
        <f t="shared" ref="H64:H71" si="2">G64*12.5</f>
        <v>10073.453384999999</v>
      </c>
      <c r="J64" s="24"/>
      <c r="K64" s="24"/>
      <c r="L64" s="24"/>
    </row>
    <row r="65" spans="1:15">
      <c r="A65" s="12"/>
      <c r="B65" s="128" t="s">
        <v>1801</v>
      </c>
      <c r="C65" s="24">
        <v>30.866</v>
      </c>
      <c r="D65" s="24">
        <v>21.518000000000001</v>
      </c>
      <c r="E65" s="24">
        <v>35.383789999999998</v>
      </c>
      <c r="F65" s="741">
        <v>12</v>
      </c>
      <c r="G65" s="742">
        <f t="shared" si="1"/>
        <v>3.5107115999999996</v>
      </c>
      <c r="H65" s="740">
        <f t="shared" si="2"/>
        <v>43.883894999999995</v>
      </c>
      <c r="J65" s="24"/>
      <c r="K65" s="24"/>
      <c r="L65" s="24"/>
      <c r="M65" s="55"/>
      <c r="N65" s="55"/>
      <c r="O65" s="55"/>
    </row>
    <row r="66" spans="1:15">
      <c r="A66" s="12"/>
      <c r="B66" s="128" t="s">
        <v>1802</v>
      </c>
      <c r="C66" s="24">
        <v>28002.812999999998</v>
      </c>
      <c r="D66" s="24">
        <v>29237.379000000001</v>
      </c>
      <c r="E66" s="24">
        <v>37739.782700000003</v>
      </c>
      <c r="F66" s="741">
        <v>15</v>
      </c>
      <c r="G66" s="742">
        <f>(C66+D66+E66)/3*F66/100</f>
        <v>4748.9987350000001</v>
      </c>
      <c r="H66" s="740">
        <f t="shared" si="2"/>
        <v>59362.484187499998</v>
      </c>
      <c r="J66" s="24"/>
      <c r="K66" s="24"/>
      <c r="L66" s="24"/>
      <c r="M66" s="55"/>
      <c r="N66" s="55"/>
      <c r="O66" s="55"/>
    </row>
    <row r="67" spans="1:15">
      <c r="A67" s="12"/>
      <c r="B67" s="128" t="s">
        <v>1803</v>
      </c>
      <c r="C67" s="24">
        <v>14736.233</v>
      </c>
      <c r="D67" s="24">
        <v>14058.557000000001</v>
      </c>
      <c r="E67" s="24">
        <v>15113.185380000001</v>
      </c>
      <c r="F67" s="741">
        <v>12</v>
      </c>
      <c r="G67" s="742">
        <f t="shared" si="1"/>
        <v>1756.3190152000002</v>
      </c>
      <c r="H67" s="740">
        <f t="shared" si="2"/>
        <v>21953.987690000002</v>
      </c>
      <c r="J67" s="24"/>
      <c r="K67" s="24"/>
      <c r="L67" s="24"/>
      <c r="M67" s="55"/>
      <c r="N67" s="55"/>
      <c r="O67" s="55"/>
    </row>
    <row r="68" spans="1:15">
      <c r="A68" s="12"/>
      <c r="B68" s="128" t="s">
        <v>1804</v>
      </c>
      <c r="C68" s="24">
        <v>2364.3939999999998</v>
      </c>
      <c r="D68" s="24">
        <v>2400.0540000000001</v>
      </c>
      <c r="E68" s="24">
        <v>3301.9790200000002</v>
      </c>
      <c r="F68" s="741">
        <v>18</v>
      </c>
      <c r="G68" s="742">
        <f t="shared" si="1"/>
        <v>483.98562120000003</v>
      </c>
      <c r="H68" s="740">
        <f t="shared" si="2"/>
        <v>6049.8202650000003</v>
      </c>
      <c r="J68" s="24"/>
      <c r="K68" s="24"/>
      <c r="L68" s="24"/>
      <c r="M68" s="55"/>
      <c r="N68" s="55"/>
      <c r="O68" s="55"/>
    </row>
    <row r="69" spans="1:15">
      <c r="A69" s="12"/>
      <c r="B69" s="128" t="s">
        <v>1805</v>
      </c>
      <c r="C69" s="24">
        <v>180.99600000000001</v>
      </c>
      <c r="D69" s="24">
        <v>267.89400000000001</v>
      </c>
      <c r="E69" s="24">
        <v>449.93622999999997</v>
      </c>
      <c r="F69" s="743">
        <v>15</v>
      </c>
      <c r="G69" s="742">
        <f t="shared" si="1"/>
        <v>44.941311499999991</v>
      </c>
      <c r="H69" s="740">
        <f t="shared" si="2"/>
        <v>561.76639374999991</v>
      </c>
      <c r="I69" s="24"/>
      <c r="J69" s="24"/>
      <c r="K69" s="24"/>
      <c r="L69" s="24"/>
      <c r="M69" s="55"/>
      <c r="N69" s="55"/>
      <c r="O69" s="55"/>
    </row>
    <row r="70" spans="1:15" ht="11.25" customHeight="1">
      <c r="A70" s="12"/>
      <c r="B70" s="128" t="s">
        <v>1806</v>
      </c>
      <c r="C70" s="24">
        <v>1644.635</v>
      </c>
      <c r="D70" s="24">
        <v>2013.6</v>
      </c>
      <c r="E70" s="24">
        <v>2017.3131799999999</v>
      </c>
      <c r="F70" s="1728">
        <v>12</v>
      </c>
      <c r="G70" s="1732">
        <f t="shared" si="1"/>
        <v>227.02192719999999</v>
      </c>
      <c r="H70" s="740">
        <f t="shared" si="2"/>
        <v>2837.7740899999999</v>
      </c>
      <c r="I70" s="24"/>
      <c r="K70" s="24"/>
      <c r="L70" s="24"/>
      <c r="M70" s="55"/>
      <c r="N70" s="55"/>
      <c r="O70" s="55"/>
    </row>
    <row r="71" spans="1:15" ht="11.25" customHeight="1">
      <c r="A71" s="12"/>
      <c r="B71" s="519" t="s">
        <v>1807</v>
      </c>
      <c r="C71" s="744">
        <v>54617.864000000001</v>
      </c>
      <c r="D71" s="744">
        <v>53818.436999999998</v>
      </c>
      <c r="E71" s="744">
        <v>64657.624790000002</v>
      </c>
      <c r="F71" s="745">
        <v>14.616495072157898</v>
      </c>
      <c r="G71" s="746">
        <f>SUM(G63:G70)</f>
        <v>8433.4217110999998</v>
      </c>
      <c r="H71" s="747">
        <f t="shared" si="2"/>
        <v>105417.77138875</v>
      </c>
      <c r="I71" s="24"/>
      <c r="K71" s="24"/>
      <c r="L71" s="1289"/>
      <c r="M71" s="55"/>
      <c r="N71" s="55"/>
      <c r="O71" s="55"/>
    </row>
    <row r="72" spans="1:15" ht="11.25" customHeight="1">
      <c r="A72" s="12"/>
      <c r="B72" s="519"/>
      <c r="C72" s="744"/>
      <c r="D72" s="744"/>
      <c r="E72" s="744"/>
      <c r="F72" s="748"/>
      <c r="G72" s="744"/>
      <c r="I72" s="24"/>
      <c r="J72" s="24"/>
      <c r="K72" s="24"/>
      <c r="L72" s="24"/>
      <c r="M72" s="55"/>
      <c r="N72" s="55"/>
      <c r="O72" s="55"/>
    </row>
    <row r="73" spans="1:15" s="737" customFormat="1">
      <c r="A73" s="27"/>
      <c r="B73" s="12"/>
      <c r="C73" s="24"/>
      <c r="D73" s="24"/>
      <c r="E73" s="24"/>
      <c r="F73" s="2"/>
      <c r="G73" s="24"/>
      <c r="H73" s="12"/>
      <c r="M73" s="55"/>
      <c r="N73" s="55"/>
      <c r="O73" s="55"/>
    </row>
    <row r="74" spans="1:15" ht="9.75" customHeight="1">
      <c r="A74" s="12"/>
      <c r="B74" s="34" t="s">
        <v>107</v>
      </c>
      <c r="F74" s="2"/>
      <c r="G74" s="22"/>
      <c r="H74" s="22" t="s">
        <v>774</v>
      </c>
    </row>
    <row r="75" spans="1:15">
      <c r="A75" s="12"/>
      <c r="B75" s="1023" t="s">
        <v>638</v>
      </c>
      <c r="C75" s="1221" t="s">
        <v>321</v>
      </c>
      <c r="D75" s="1221" t="s">
        <v>323</v>
      </c>
      <c r="E75" s="1221" t="s">
        <v>325</v>
      </c>
      <c r="F75" s="1422"/>
      <c r="G75" s="1458" t="s">
        <v>327</v>
      </c>
      <c r="H75" s="1221" t="s">
        <v>332</v>
      </c>
    </row>
    <row r="76" spans="1:15">
      <c r="A76" s="12"/>
      <c r="C76" s="2309" t="s">
        <v>1793</v>
      </c>
      <c r="D76" s="2309"/>
      <c r="E76" s="2309"/>
      <c r="F76" s="388" t="s">
        <v>1794</v>
      </c>
      <c r="G76" s="32" t="s">
        <v>32</v>
      </c>
      <c r="H76" s="32" t="s">
        <v>655</v>
      </c>
    </row>
    <row r="77" spans="1:15">
      <c r="A77" s="12"/>
      <c r="B77" s="1585" t="s">
        <v>315</v>
      </c>
      <c r="C77" s="1726" t="s">
        <v>1795</v>
      </c>
      <c r="D77" s="1726" t="s">
        <v>1796</v>
      </c>
      <c r="E77" s="1726" t="s">
        <v>1797</v>
      </c>
      <c r="F77" s="1730" t="s">
        <v>1066</v>
      </c>
      <c r="G77" s="1726" t="s">
        <v>1426</v>
      </c>
      <c r="H77" s="1727" t="s">
        <v>636</v>
      </c>
      <c r="J77" s="24"/>
      <c r="K77" s="24"/>
      <c r="L77" s="24"/>
    </row>
    <row r="78" spans="1:15" ht="15" customHeight="1">
      <c r="A78" s="12"/>
      <c r="B78" s="738" t="s">
        <v>1798</v>
      </c>
      <c r="C78" s="739"/>
      <c r="D78" s="739"/>
      <c r="E78" s="739"/>
      <c r="F78" s="749"/>
      <c r="G78" s="739"/>
      <c r="H78" s="740"/>
      <c r="J78" s="24"/>
      <c r="K78" s="24"/>
      <c r="L78" s="24"/>
    </row>
    <row r="79" spans="1:15">
      <c r="A79" s="12"/>
      <c r="B79" s="128" t="s">
        <v>1799</v>
      </c>
      <c r="C79" s="24">
        <v>1390.278</v>
      </c>
      <c r="D79" s="24">
        <v>2112.2040000000002</v>
      </c>
      <c r="E79" s="24">
        <v>1694.41581</v>
      </c>
      <c r="F79" s="743">
        <v>18</v>
      </c>
      <c r="G79" s="742">
        <f>(C79+D79+E79)/3*F79/100</f>
        <v>311.81386860000003</v>
      </c>
      <c r="H79" s="740">
        <f>G79*12.5</f>
        <v>3897.6733575000003</v>
      </c>
      <c r="J79" s="24"/>
      <c r="K79" s="24"/>
      <c r="L79" s="24"/>
    </row>
    <row r="80" spans="1:15">
      <c r="A80" s="12"/>
      <c r="B80" s="128" t="s">
        <v>1800</v>
      </c>
      <c r="C80" s="24">
        <v>5178.9830000000002</v>
      </c>
      <c r="D80" s="24">
        <v>3193.8679999999999</v>
      </c>
      <c r="E80" s="24">
        <v>2169.6126099999997</v>
      </c>
      <c r="F80" s="743">
        <v>18</v>
      </c>
      <c r="G80" s="742">
        <f t="shared" ref="G80:G86" si="3">(C80+D80+E80)/3*F80/100</f>
        <v>632.54781660000003</v>
      </c>
      <c r="H80" s="740">
        <f t="shared" ref="H80:H87" si="4">G80*12.5</f>
        <v>7906.8477075000001</v>
      </c>
      <c r="J80" s="24"/>
      <c r="K80" s="24"/>
      <c r="L80" s="24"/>
    </row>
    <row r="81" spans="1:12">
      <c r="A81" s="12"/>
      <c r="B81" s="128" t="s">
        <v>1801</v>
      </c>
      <c r="C81" s="24">
        <v>30.866</v>
      </c>
      <c r="D81" s="24">
        <v>21.518000000000001</v>
      </c>
      <c r="E81" s="24">
        <v>13.569379999999999</v>
      </c>
      <c r="F81" s="743">
        <v>12</v>
      </c>
      <c r="G81" s="742">
        <f t="shared" si="3"/>
        <v>2.6381351999999998</v>
      </c>
      <c r="H81" s="740">
        <f t="shared" si="4"/>
        <v>32.976689999999998</v>
      </c>
      <c r="J81" s="24"/>
      <c r="K81" s="24"/>
      <c r="L81" s="24"/>
    </row>
    <row r="82" spans="1:12">
      <c r="A82" s="12"/>
      <c r="B82" s="128" t="s">
        <v>1802</v>
      </c>
      <c r="C82" s="24">
        <v>28901.598999999998</v>
      </c>
      <c r="D82" s="24">
        <v>31751.807000000001</v>
      </c>
      <c r="E82" s="24">
        <v>31699.922910000001</v>
      </c>
      <c r="F82" s="743">
        <v>15</v>
      </c>
      <c r="G82" s="742">
        <f t="shared" si="3"/>
        <v>4617.6664455000009</v>
      </c>
      <c r="H82" s="740">
        <f t="shared" si="4"/>
        <v>57720.830568750011</v>
      </c>
      <c r="J82" s="24"/>
      <c r="K82" s="24"/>
      <c r="L82" s="24"/>
    </row>
    <row r="83" spans="1:12">
      <c r="A83" s="12"/>
      <c r="B83" s="128" t="s">
        <v>1803</v>
      </c>
      <c r="C83" s="24">
        <v>4201.4570000000003</v>
      </c>
      <c r="D83" s="24">
        <v>4173.1840000000002</v>
      </c>
      <c r="E83" s="24">
        <v>8714.0554300000003</v>
      </c>
      <c r="F83" s="743">
        <v>12</v>
      </c>
      <c r="G83" s="742">
        <f t="shared" si="3"/>
        <v>683.54785719999995</v>
      </c>
      <c r="H83" s="740">
        <f t="shared" si="4"/>
        <v>8544.348215</v>
      </c>
      <c r="J83" s="24"/>
      <c r="K83" s="24"/>
      <c r="L83" s="24"/>
    </row>
    <row r="84" spans="1:12">
      <c r="A84" s="12"/>
      <c r="B84" s="128" t="s">
        <v>1804</v>
      </c>
      <c r="C84" s="24">
        <v>1948.5550000000001</v>
      </c>
      <c r="D84" s="24">
        <v>1949.79</v>
      </c>
      <c r="E84" s="24">
        <v>2546.2100499999997</v>
      </c>
      <c r="F84" s="743">
        <v>18</v>
      </c>
      <c r="G84" s="742">
        <f t="shared" si="3"/>
        <v>386.67330300000003</v>
      </c>
      <c r="H84" s="740">
        <f t="shared" si="4"/>
        <v>4833.4162875000002</v>
      </c>
      <c r="J84" s="24"/>
      <c r="K84" s="24"/>
      <c r="L84" s="24"/>
    </row>
    <row r="85" spans="1:12">
      <c r="A85" s="12"/>
      <c r="B85" s="128" t="s">
        <v>1805</v>
      </c>
      <c r="C85" s="24">
        <v>201.965</v>
      </c>
      <c r="D85" s="24">
        <v>297.97399999999999</v>
      </c>
      <c r="E85" s="24">
        <v>365.34127000000001</v>
      </c>
      <c r="F85" s="743">
        <v>15</v>
      </c>
      <c r="G85" s="742">
        <f t="shared" si="3"/>
        <v>43.264013500000004</v>
      </c>
      <c r="H85" s="740">
        <f t="shared" si="4"/>
        <v>540.80016875000001</v>
      </c>
      <c r="J85" s="24"/>
      <c r="K85" s="24"/>
      <c r="L85" s="24"/>
    </row>
    <row r="86" spans="1:12" ht="11.25" customHeight="1">
      <c r="A86" s="12"/>
      <c r="B86" s="128" t="s">
        <v>1806</v>
      </c>
      <c r="C86" s="24">
        <v>138.96899999999999</v>
      </c>
      <c r="D86" s="24">
        <v>169.69</v>
      </c>
      <c r="E86" s="24">
        <v>174.3629</v>
      </c>
      <c r="F86" s="1728">
        <v>12</v>
      </c>
      <c r="G86" s="1732">
        <f t="shared" si="3"/>
        <v>19.320875999999998</v>
      </c>
      <c r="H86" s="740">
        <f t="shared" si="4"/>
        <v>241.51094999999998</v>
      </c>
      <c r="J86" s="24"/>
      <c r="K86" s="24"/>
      <c r="L86" s="24"/>
    </row>
    <row r="87" spans="1:12" ht="11.25" customHeight="1">
      <c r="A87" s="12"/>
      <c r="B87" s="750" t="s">
        <v>1807</v>
      </c>
      <c r="C87" s="751">
        <v>41992.671999999991</v>
      </c>
      <c r="D87" s="751">
        <v>43670.035000000003</v>
      </c>
      <c r="E87" s="751">
        <v>47377.490359999996</v>
      </c>
      <c r="F87" s="745">
        <v>15.102515890314677</v>
      </c>
      <c r="G87" s="746">
        <f>SUM(G79:G86)</f>
        <v>6697.4723156000018</v>
      </c>
      <c r="H87" s="747">
        <f t="shared" si="4"/>
        <v>83718.403945000027</v>
      </c>
      <c r="J87" s="24"/>
      <c r="K87" s="24"/>
      <c r="L87" s="1289"/>
    </row>
    <row r="88" spans="1:12">
      <c r="A88" s="16"/>
      <c r="C88" s="24"/>
      <c r="D88" s="24"/>
      <c r="E88" s="24"/>
      <c r="G88" s="24"/>
    </row>
    <row r="89" spans="1:12" ht="9.75" customHeight="1">
      <c r="A89" s="12"/>
      <c r="C89" s="24"/>
      <c r="D89" s="24"/>
      <c r="E89" s="24"/>
      <c r="G89" s="24"/>
    </row>
    <row r="90" spans="1:12">
      <c r="A90" s="12"/>
      <c r="B90" s="34" t="s">
        <v>107</v>
      </c>
      <c r="G90" s="22"/>
      <c r="H90" s="22" t="s">
        <v>787</v>
      </c>
    </row>
    <row r="91" spans="1:12">
      <c r="A91" s="12"/>
      <c r="B91" s="1023" t="s">
        <v>638</v>
      </c>
      <c r="C91" s="1221" t="s">
        <v>321</v>
      </c>
      <c r="D91" s="1221" t="s">
        <v>323</v>
      </c>
      <c r="E91" s="1221" t="s">
        <v>325</v>
      </c>
      <c r="F91" s="1221"/>
      <c r="G91" s="1458" t="s">
        <v>327</v>
      </c>
      <c r="H91" s="1221" t="s">
        <v>332</v>
      </c>
    </row>
    <row r="92" spans="1:12">
      <c r="A92" s="12"/>
      <c r="C92" s="2309" t="s">
        <v>1793</v>
      </c>
      <c r="D92" s="2309"/>
      <c r="E92" s="2309"/>
      <c r="F92" s="32" t="s">
        <v>1794</v>
      </c>
      <c r="G92" s="32" t="s">
        <v>32</v>
      </c>
      <c r="H92" s="32" t="s">
        <v>655</v>
      </c>
      <c r="I92" s="24"/>
      <c r="J92" s="24"/>
      <c r="K92" s="24"/>
      <c r="L92" s="24"/>
    </row>
    <row r="93" spans="1:12">
      <c r="A93" s="12"/>
      <c r="B93" s="1585" t="s">
        <v>315</v>
      </c>
      <c r="C93" s="1726" t="s">
        <v>1795</v>
      </c>
      <c r="D93" s="1726" t="s">
        <v>1796</v>
      </c>
      <c r="E93" s="1726" t="s">
        <v>1797</v>
      </c>
      <c r="F93" s="1726" t="s">
        <v>1066</v>
      </c>
      <c r="G93" s="1726" t="s">
        <v>1426</v>
      </c>
      <c r="H93" s="1727" t="s">
        <v>636</v>
      </c>
      <c r="J93" s="24"/>
      <c r="K93" s="24"/>
      <c r="L93" s="24"/>
    </row>
    <row r="94" spans="1:12" ht="15" customHeight="1">
      <c r="A94" s="12"/>
      <c r="B94" s="738" t="s">
        <v>1798</v>
      </c>
      <c r="C94" s="739"/>
      <c r="D94" s="739"/>
      <c r="E94" s="739"/>
      <c r="F94" s="739"/>
      <c r="G94" s="739"/>
      <c r="H94" s="740"/>
      <c r="I94" s="24"/>
      <c r="J94" s="24"/>
      <c r="K94" s="24"/>
      <c r="L94" s="24"/>
    </row>
    <row r="95" spans="1:12">
      <c r="A95" s="12"/>
      <c r="B95" s="128" t="s">
        <v>1799</v>
      </c>
      <c r="C95" s="24"/>
      <c r="D95" s="24"/>
      <c r="E95" s="24"/>
      <c r="F95" s="741">
        <v>18</v>
      </c>
      <c r="G95" s="742"/>
      <c r="H95" s="740"/>
      <c r="J95" s="24"/>
      <c r="K95" s="24"/>
      <c r="L95" s="24"/>
    </row>
    <row r="96" spans="1:12">
      <c r="A96" s="12"/>
      <c r="B96" s="128" t="s">
        <v>1800</v>
      </c>
      <c r="C96" s="24"/>
      <c r="D96" s="24"/>
      <c r="E96" s="24"/>
      <c r="F96" s="741">
        <v>18</v>
      </c>
      <c r="G96" s="742"/>
      <c r="H96" s="740"/>
      <c r="J96" s="24"/>
      <c r="K96" s="24"/>
      <c r="L96" s="24"/>
    </row>
    <row r="97" spans="1:12">
      <c r="A97" s="12"/>
      <c r="B97" s="128" t="s">
        <v>1801</v>
      </c>
      <c r="C97" s="24"/>
      <c r="D97" s="24"/>
      <c r="E97" s="24"/>
      <c r="F97" s="741">
        <v>12</v>
      </c>
      <c r="G97" s="742"/>
      <c r="H97" s="740"/>
      <c r="J97" s="24"/>
      <c r="K97" s="24"/>
      <c r="L97" s="24"/>
    </row>
    <row r="98" spans="1:12">
      <c r="A98" s="12"/>
      <c r="B98" s="128" t="s">
        <v>1802</v>
      </c>
      <c r="C98" s="24"/>
      <c r="D98" s="24"/>
      <c r="E98" s="24"/>
      <c r="F98" s="741">
        <v>15</v>
      </c>
      <c r="G98" s="742"/>
      <c r="H98" s="740"/>
      <c r="J98" s="24"/>
      <c r="K98" s="24"/>
      <c r="L98" s="24"/>
    </row>
    <row r="99" spans="1:12">
      <c r="A99" s="12"/>
      <c r="B99" s="128" t="s">
        <v>1803</v>
      </c>
      <c r="C99" s="24">
        <v>6599.8829999999998</v>
      </c>
      <c r="D99" s="24">
        <v>5730.7969999999996</v>
      </c>
      <c r="E99" s="24">
        <v>4344.6360000000004</v>
      </c>
      <c r="F99" s="741">
        <v>12</v>
      </c>
      <c r="G99" s="742">
        <v>667.01263999999992</v>
      </c>
      <c r="H99" s="740">
        <v>8337.6579999999994</v>
      </c>
      <c r="J99" s="24"/>
      <c r="K99" s="24"/>
      <c r="L99" s="24"/>
    </row>
    <row r="100" spans="1:12">
      <c r="A100" s="12"/>
      <c r="B100" s="128" t="s">
        <v>1804</v>
      </c>
      <c r="C100" s="24"/>
      <c r="D100" s="24"/>
      <c r="E100" s="24"/>
      <c r="F100" s="741">
        <v>18</v>
      </c>
      <c r="G100" s="742"/>
      <c r="H100" s="740"/>
      <c r="I100" s="24"/>
      <c r="J100" s="24"/>
      <c r="K100" s="24"/>
      <c r="L100" s="24"/>
    </row>
    <row r="101" spans="1:12" ht="11.25" customHeight="1">
      <c r="A101" s="12"/>
      <c r="B101" s="128" t="s">
        <v>1805</v>
      </c>
      <c r="C101" s="24"/>
      <c r="D101" s="24"/>
      <c r="E101" s="24"/>
      <c r="F101" s="741">
        <v>15</v>
      </c>
      <c r="G101" s="742"/>
      <c r="H101" s="740"/>
      <c r="J101" s="24"/>
      <c r="L101" s="24"/>
    </row>
    <row r="102" spans="1:12" ht="11.25" customHeight="1">
      <c r="A102" s="12"/>
      <c r="B102" s="128" t="s">
        <v>1806</v>
      </c>
      <c r="C102" s="24"/>
      <c r="D102" s="24"/>
      <c r="E102" s="24"/>
      <c r="F102" s="1733">
        <v>12</v>
      </c>
      <c r="G102" s="1732"/>
      <c r="H102" s="740"/>
      <c r="J102" s="24"/>
      <c r="L102" s="24"/>
    </row>
    <row r="103" spans="1:12">
      <c r="A103" s="12"/>
      <c r="B103" s="750" t="s">
        <v>1807</v>
      </c>
      <c r="C103" s="752">
        <v>6599.8829999999998</v>
      </c>
      <c r="D103" s="752">
        <v>5730.7969999999996</v>
      </c>
      <c r="E103" s="752">
        <v>4344.6360000000004</v>
      </c>
      <c r="F103" s="745">
        <v>12.000000000000002</v>
      </c>
      <c r="G103" s="746">
        <v>667.01263999999992</v>
      </c>
      <c r="H103" s="747">
        <v>8337.6579999999994</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rowBreaks count="1" manualBreakCount="1">
    <brk id="57"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710937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2108" t="s">
        <v>309</v>
      </c>
      <c r="C3" s="2108"/>
      <c r="D3" s="2108"/>
      <c r="E3" s="2108"/>
      <c r="F3" s="2108"/>
      <c r="G3" s="2108"/>
      <c r="H3" s="2108"/>
    </row>
    <row r="4" spans="1:13" s="10" customFormat="1" ht="5.25" customHeight="1">
      <c r="A4" s="7"/>
      <c r="B4" s="7"/>
      <c r="C4" s="7"/>
      <c r="D4" s="7"/>
      <c r="E4" s="7"/>
      <c r="F4" s="8"/>
      <c r="G4" s="8"/>
      <c r="H4" s="9"/>
      <c r="I4" s="7"/>
      <c r="J4" s="7"/>
    </row>
    <row r="5" spans="1:13" s="310" customFormat="1" ht="15.75" customHeight="1">
      <c r="B5" s="1139" t="s">
        <v>1808</v>
      </c>
    </row>
    <row r="6" spans="1:13" s="310" customFormat="1" ht="15.75" customHeight="1">
      <c r="A6" s="969"/>
      <c r="B6" s="969"/>
      <c r="C6" s="14"/>
      <c r="K6" s="309"/>
      <c r="L6" s="309"/>
      <c r="M6" s="309"/>
    </row>
    <row r="7" spans="1:13" ht="21.95" customHeight="1">
      <c r="A7" s="970"/>
      <c r="B7" s="1341" t="s">
        <v>1809</v>
      </c>
    </row>
    <row r="8" spans="1:13" ht="95.25" customHeight="1">
      <c r="A8" s="970"/>
      <c r="B8" s="251" t="s">
        <v>1810</v>
      </c>
    </row>
    <row r="9" spans="1:13" ht="21.95" customHeight="1">
      <c r="A9" s="970"/>
      <c r="B9" s="1341" t="s">
        <v>1811</v>
      </c>
    </row>
    <row r="10" spans="1:13" ht="100.5" customHeight="1">
      <c r="A10" s="970"/>
      <c r="B10" s="251" t="s">
        <v>1812</v>
      </c>
    </row>
    <row r="11" spans="1:13" ht="21.95" customHeight="1">
      <c r="A11" s="970"/>
      <c r="B11" s="1341" t="s">
        <v>1813</v>
      </c>
    </row>
    <row r="12" spans="1:13" ht="70.5" customHeight="1">
      <c r="A12" s="970"/>
      <c r="B12" s="251" t="s">
        <v>1814</v>
      </c>
    </row>
    <row r="13" spans="1:13" ht="21.95" customHeight="1">
      <c r="A13" s="970"/>
      <c r="B13" s="1342" t="s">
        <v>1815</v>
      </c>
    </row>
    <row r="14" spans="1:13" ht="117.75" customHeight="1">
      <c r="A14" s="970"/>
      <c r="B14" s="251" t="s">
        <v>1816</v>
      </c>
    </row>
    <row r="15" spans="1:13" ht="21.95" customHeight="1">
      <c r="A15" s="970"/>
      <c r="B15" s="1342" t="s">
        <v>1817</v>
      </c>
    </row>
    <row r="16" spans="1:13" ht="140.25" customHeight="1">
      <c r="A16" s="970"/>
      <c r="B16" s="251" t="s">
        <v>2815</v>
      </c>
    </row>
    <row r="17" spans="1:2" ht="19.5">
      <c r="A17" s="970"/>
      <c r="B17" s="971"/>
    </row>
    <row r="18" spans="1:2" ht="19.5">
      <c r="A18" s="970"/>
      <c r="B18" s="972"/>
    </row>
    <row r="19" spans="1:2" ht="19.5">
      <c r="A19" s="970"/>
      <c r="B19" s="972"/>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2108" t="s">
        <v>309</v>
      </c>
      <c r="C3" s="2108"/>
      <c r="D3" s="2108"/>
      <c r="E3" s="2108"/>
      <c r="F3" s="2108"/>
      <c r="G3" s="2108"/>
    </row>
    <row r="4" spans="1:8" ht="5.25" customHeight="1"/>
    <row r="5" spans="1:8" s="6" customFormat="1" ht="15.75" customHeight="1">
      <c r="A5" s="13"/>
      <c r="B5" s="1139" t="s">
        <v>1818</v>
      </c>
      <c r="G5"/>
    </row>
    <row r="6" spans="1:8" s="6" customFormat="1" ht="11.25" customHeight="1">
      <c r="A6" s="13"/>
      <c r="B6" s="1139"/>
      <c r="G6"/>
    </row>
    <row r="7" spans="1:8" s="3" customFormat="1" ht="11.25" customHeight="1"/>
    <row r="8" spans="1:8" s="3" customFormat="1" ht="11.25" customHeight="1">
      <c r="B8" s="1023" t="s">
        <v>316</v>
      </c>
      <c r="C8" s="638"/>
      <c r="D8" s="638"/>
      <c r="E8" s="1422" t="s">
        <v>321</v>
      </c>
      <c r="F8" s="1422" t="s">
        <v>323</v>
      </c>
      <c r="G8" s="1422" t="s">
        <v>325</v>
      </c>
      <c r="H8" s="1422" t="s">
        <v>327</v>
      </c>
    </row>
    <row r="9" spans="1:8" s="3" customFormat="1" ht="11.25" customHeight="1">
      <c r="E9" s="207" t="s">
        <v>2729</v>
      </c>
      <c r="F9" s="207" t="s">
        <v>2730</v>
      </c>
      <c r="G9" s="207" t="s">
        <v>2732</v>
      </c>
      <c r="H9" s="207"/>
    </row>
    <row r="10" spans="1:8" s="3" customFormat="1" ht="11.25" customHeight="1">
      <c r="B10" s="2312" t="s">
        <v>1821</v>
      </c>
      <c r="C10" s="2181"/>
      <c r="D10" s="1734"/>
      <c r="E10" s="1632" t="s">
        <v>1823</v>
      </c>
      <c r="F10" s="1632" t="s">
        <v>2731</v>
      </c>
      <c r="G10" s="1632" t="s">
        <v>2733</v>
      </c>
      <c r="H10" s="1632" t="s">
        <v>2734</v>
      </c>
    </row>
    <row r="11" spans="1:8" s="3" customFormat="1" ht="11.25" customHeight="1">
      <c r="B11" s="388">
        <v>1</v>
      </c>
      <c r="C11" s="213" t="s">
        <v>1825</v>
      </c>
      <c r="D11" s="2" t="s">
        <v>1826</v>
      </c>
      <c r="E11" s="1007">
        <v>10</v>
      </c>
      <c r="F11" s="1007"/>
      <c r="G11" s="1007">
        <v>13</v>
      </c>
      <c r="H11" s="1007">
        <v>165</v>
      </c>
    </row>
    <row r="12" spans="1:8" s="3" customFormat="1" ht="11.25" customHeight="1">
      <c r="B12" s="388">
        <v>2</v>
      </c>
      <c r="C12" s="213"/>
      <c r="D12" s="2" t="s">
        <v>1827</v>
      </c>
      <c r="E12" s="1007">
        <v>6422</v>
      </c>
      <c r="F12" s="1007"/>
      <c r="G12" s="1007">
        <v>74676.053376666663</v>
      </c>
      <c r="H12" s="1007">
        <v>439055.58015141037</v>
      </c>
    </row>
    <row r="13" spans="1:8" s="3" customFormat="1" ht="11.25" customHeight="1">
      <c r="B13" s="388">
        <v>3</v>
      </c>
      <c r="C13" s="213"/>
      <c r="D13" s="975" t="s">
        <v>1828</v>
      </c>
      <c r="E13" s="1008">
        <v>6422</v>
      </c>
      <c r="F13" s="1008"/>
      <c r="G13" s="1008">
        <v>63648.612000000001</v>
      </c>
      <c r="H13" s="1008">
        <v>394372.98714703601</v>
      </c>
    </row>
    <row r="14" spans="1:8" s="3" customFormat="1" ht="11.25" customHeight="1">
      <c r="B14" s="388">
        <v>4</v>
      </c>
      <c r="C14" s="213"/>
      <c r="D14" s="973" t="s">
        <v>1829</v>
      </c>
      <c r="E14" s="1009"/>
      <c r="F14" s="1009"/>
      <c r="G14" s="1009"/>
      <c r="H14" s="1009"/>
    </row>
    <row r="15" spans="1:8" s="3" customFormat="1" ht="11.25" customHeight="1">
      <c r="B15" s="388" t="s">
        <v>1830</v>
      </c>
      <c r="C15" s="213"/>
      <c r="D15" s="977" t="s">
        <v>1831</v>
      </c>
      <c r="E15" s="1008"/>
      <c r="F15" s="1008"/>
      <c r="G15" s="1008">
        <v>4951.9523999999992</v>
      </c>
      <c r="H15" s="1008"/>
    </row>
    <row r="16" spans="1:8" s="3" customFormat="1" ht="11.25" customHeight="1">
      <c r="B16" s="388">
        <v>5</v>
      </c>
      <c r="C16" s="213"/>
      <c r="D16" s="977" t="s">
        <v>1832</v>
      </c>
      <c r="E16" s="1008"/>
      <c r="F16" s="1008"/>
      <c r="G16" s="1008"/>
      <c r="H16" s="1008"/>
    </row>
    <row r="17" spans="2:8" s="3" customFormat="1" ht="11.25" customHeight="1">
      <c r="B17" s="388" t="s">
        <v>1833</v>
      </c>
      <c r="C17" s="213"/>
      <c r="D17" s="975" t="s">
        <v>1834</v>
      </c>
      <c r="E17" s="1008"/>
      <c r="F17" s="1008"/>
      <c r="G17" s="1008"/>
      <c r="H17" s="1008"/>
    </row>
    <row r="18" spans="2:8" s="3" customFormat="1" ht="11.25" customHeight="1">
      <c r="B18" s="388">
        <v>6</v>
      </c>
      <c r="C18" s="213"/>
      <c r="D18" s="973" t="s">
        <v>1829</v>
      </c>
      <c r="E18" s="1009"/>
      <c r="F18" s="1009"/>
      <c r="G18" s="1009"/>
      <c r="H18" s="1009"/>
    </row>
    <row r="19" spans="2:8" s="3" customFormat="1" ht="11.25" customHeight="1">
      <c r="B19" s="388">
        <v>7</v>
      </c>
      <c r="C19" s="213"/>
      <c r="D19" s="975" t="s">
        <v>1835</v>
      </c>
      <c r="E19" s="1008"/>
      <c r="F19" s="1008"/>
      <c r="G19" s="1008">
        <v>6075.4889766666665</v>
      </c>
      <c r="H19" s="1008">
        <v>44682.593004374379</v>
      </c>
    </row>
    <row r="20" spans="2:8" s="3" customFormat="1" ht="11.25" customHeight="1">
      <c r="B20" s="388">
        <v>8</v>
      </c>
      <c r="C20" s="213"/>
      <c r="D20" s="973" t="s">
        <v>1829</v>
      </c>
      <c r="E20" s="1009"/>
      <c r="F20" s="1009"/>
      <c r="G20" s="1009"/>
      <c r="H20" s="1009"/>
    </row>
    <row r="21" spans="2:8" s="3" customFormat="1" ht="11.25" customHeight="1">
      <c r="B21" s="671">
        <v>9</v>
      </c>
      <c r="C21" s="974" t="s">
        <v>1811</v>
      </c>
      <c r="D21" s="748" t="s">
        <v>1826</v>
      </c>
      <c r="E21" s="1010"/>
      <c r="F21" s="1010"/>
      <c r="G21" s="1010">
        <v>10</v>
      </c>
      <c r="H21" s="1010">
        <v>99</v>
      </c>
    </row>
    <row r="22" spans="2:8" s="3" customFormat="1" ht="11.25" customHeight="1">
      <c r="B22" s="388">
        <v>10</v>
      </c>
      <c r="C22" s="213"/>
      <c r="D22" s="2" t="s">
        <v>1836</v>
      </c>
      <c r="E22" s="1007"/>
      <c r="F22" s="1007"/>
      <c r="G22" s="1007">
        <v>18656.243962504686</v>
      </c>
      <c r="H22" s="1007">
        <v>116516.02220189552</v>
      </c>
    </row>
    <row r="23" spans="2:8" s="3" customFormat="1" ht="11.25" customHeight="1">
      <c r="B23" s="388">
        <v>11</v>
      </c>
      <c r="C23" s="213"/>
      <c r="D23" s="975" t="s">
        <v>1828</v>
      </c>
      <c r="E23" s="1008"/>
      <c r="F23" s="1008"/>
      <c r="G23" s="1008">
        <v>9372.0219625046866</v>
      </c>
      <c r="H23" s="1008">
        <v>57712.741481145596</v>
      </c>
    </row>
    <row r="24" spans="2:8" s="3" customFormat="1" ht="11.25" customHeight="1">
      <c r="B24" s="388">
        <v>12</v>
      </c>
      <c r="C24" s="213"/>
      <c r="D24" s="978" t="s">
        <v>1837</v>
      </c>
      <c r="E24" s="1008"/>
      <c r="F24" s="1008"/>
      <c r="G24" s="1008"/>
      <c r="H24" s="1008"/>
    </row>
    <row r="25" spans="2:8" s="3" customFormat="1" ht="11.25" customHeight="1">
      <c r="B25" s="388" t="s">
        <v>1713</v>
      </c>
      <c r="C25" s="213"/>
      <c r="D25" s="977" t="s">
        <v>1831</v>
      </c>
      <c r="E25" s="1008"/>
      <c r="F25" s="1008"/>
      <c r="G25" s="1008">
        <v>9284.2219999999998</v>
      </c>
      <c r="H25" s="1008">
        <v>56623.280720750001</v>
      </c>
    </row>
    <row r="26" spans="2:8" s="3" customFormat="1" ht="11.25" customHeight="1">
      <c r="B26" s="388" t="s">
        <v>1838</v>
      </c>
      <c r="C26" s="213"/>
      <c r="D26" s="978" t="s">
        <v>1837</v>
      </c>
      <c r="E26" s="1008"/>
      <c r="F26" s="1008"/>
      <c r="G26" s="1008">
        <v>9284.2219999999998</v>
      </c>
      <c r="H26" s="1008">
        <v>56623.280720750001</v>
      </c>
    </row>
    <row r="27" spans="2:8" s="3" customFormat="1" ht="11.25" customHeight="1">
      <c r="B27" s="388" t="s">
        <v>1839</v>
      </c>
      <c r="C27" s="213"/>
      <c r="D27" s="977" t="s">
        <v>1832</v>
      </c>
      <c r="E27" s="1008"/>
      <c r="F27" s="1008"/>
      <c r="G27" s="1008"/>
      <c r="H27" s="1008"/>
    </row>
    <row r="28" spans="2:8" s="3" customFormat="1" ht="11.25" customHeight="1">
      <c r="B28" s="388" t="s">
        <v>1840</v>
      </c>
      <c r="C28" s="213"/>
      <c r="D28" s="978" t="s">
        <v>1837</v>
      </c>
      <c r="E28" s="1008"/>
      <c r="F28" s="1008"/>
      <c r="G28" s="1008"/>
      <c r="H28" s="1008"/>
    </row>
    <row r="29" spans="2:8" s="3" customFormat="1" ht="11.25" customHeight="1">
      <c r="B29" s="388" t="s">
        <v>1841</v>
      </c>
      <c r="C29" s="213"/>
      <c r="D29" s="975" t="s">
        <v>1834</v>
      </c>
      <c r="E29" s="1008"/>
      <c r="F29" s="1008"/>
      <c r="G29" s="1008"/>
      <c r="H29" s="1008"/>
    </row>
    <row r="30" spans="2:8" s="3" customFormat="1" ht="11.25" customHeight="1">
      <c r="B30" s="388" t="s">
        <v>1842</v>
      </c>
      <c r="C30" s="213"/>
      <c r="D30" s="978" t="s">
        <v>1837</v>
      </c>
      <c r="E30" s="1008"/>
      <c r="F30" s="1008"/>
      <c r="G30" s="1008"/>
      <c r="H30" s="1008"/>
    </row>
    <row r="31" spans="2:8" s="3" customFormat="1" ht="11.25" customHeight="1">
      <c r="B31" s="388">
        <v>15</v>
      </c>
      <c r="C31" s="213"/>
      <c r="D31" s="975" t="s">
        <v>1835</v>
      </c>
      <c r="E31" s="1008"/>
      <c r="F31" s="1008"/>
      <c r="G31" s="1008"/>
      <c r="H31" s="1008">
        <v>2180</v>
      </c>
    </row>
    <row r="32" spans="2:8" s="3" customFormat="1" ht="11.25" customHeight="1">
      <c r="B32" s="388">
        <v>16</v>
      </c>
      <c r="C32" s="213"/>
      <c r="D32" s="978" t="s">
        <v>1837</v>
      </c>
      <c r="E32" s="1008"/>
      <c r="F32" s="1008"/>
      <c r="G32" s="1008"/>
      <c r="H32" s="1008">
        <v>2180</v>
      </c>
    </row>
    <row r="33" spans="2:8" s="3" customFormat="1" ht="11.25" customHeight="1">
      <c r="B33" s="962">
        <v>17</v>
      </c>
      <c r="C33" s="2311" t="s">
        <v>1843</v>
      </c>
      <c r="D33" s="2311"/>
      <c r="E33" s="1160">
        <v>6422</v>
      </c>
      <c r="F33" s="1160"/>
      <c r="G33" s="1160">
        <v>93332.297339171346</v>
      </c>
      <c r="H33" s="1160">
        <v>555571.60235330591</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landscape"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2108" t="s">
        <v>309</v>
      </c>
      <c r="C3" s="2108"/>
      <c r="D3" s="2108"/>
      <c r="E3" s="2108"/>
      <c r="F3" s="2108"/>
      <c r="G3" s="2108"/>
      <c r="H3" s="2108"/>
    </row>
    <row r="4" spans="1:8" ht="5.25" customHeight="1"/>
    <row r="5" spans="1:8" s="6" customFormat="1" ht="15.75" customHeight="1">
      <c r="A5" s="13"/>
      <c r="B5" s="1139" t="s">
        <v>1844</v>
      </c>
      <c r="F5"/>
    </row>
    <row r="6" spans="1:8" ht="11.25" customHeight="1"/>
    <row r="7" spans="1:8" s="3" customFormat="1" ht="11.25" customHeight="1"/>
    <row r="8" spans="1:8" s="3" customFormat="1" ht="11.25" customHeight="1">
      <c r="B8" s="1023" t="s">
        <v>316</v>
      </c>
      <c r="C8" s="638"/>
      <c r="D8" s="638"/>
      <c r="E8" s="1422" t="s">
        <v>321</v>
      </c>
      <c r="F8" s="1422" t="s">
        <v>323</v>
      </c>
      <c r="G8" s="1422" t="s">
        <v>325</v>
      </c>
      <c r="H8" s="1422" t="s">
        <v>327</v>
      </c>
    </row>
    <row r="9" spans="1:8" s="3" customFormat="1" ht="22.5">
      <c r="B9" s="976" t="s">
        <v>1821</v>
      </c>
      <c r="E9" s="207" t="s">
        <v>1845</v>
      </c>
      <c r="F9" s="207" t="s">
        <v>1846</v>
      </c>
      <c r="G9" s="207" t="s">
        <v>1847</v>
      </c>
      <c r="H9" s="207" t="s">
        <v>1824</v>
      </c>
    </row>
    <row r="10" spans="1:8" s="3" customFormat="1" ht="11.25" customHeight="1">
      <c r="B10" s="979"/>
      <c r="C10" s="2316" t="s">
        <v>1848</v>
      </c>
      <c r="D10" s="2316"/>
      <c r="E10" s="2316"/>
      <c r="F10" s="2316"/>
      <c r="G10" s="2316"/>
      <c r="H10" s="2316"/>
    </row>
    <row r="11" spans="1:8" s="3" customFormat="1" ht="11.25" customHeight="1">
      <c r="B11" s="388">
        <v>1</v>
      </c>
      <c r="C11" s="2216" t="s">
        <v>1849</v>
      </c>
      <c r="D11" s="2216"/>
      <c r="E11" s="2"/>
      <c r="F11" s="2"/>
      <c r="G11" s="2"/>
      <c r="H11" s="2"/>
    </row>
    <row r="12" spans="1:8" s="3" customFormat="1" ht="11.25" customHeight="1">
      <c r="B12" s="388">
        <v>2</v>
      </c>
      <c r="C12" s="2216" t="s">
        <v>1850</v>
      </c>
      <c r="D12" s="2216"/>
      <c r="E12" s="2"/>
      <c r="F12" s="2"/>
      <c r="G12" s="2"/>
      <c r="H12" s="2"/>
    </row>
    <row r="13" spans="1:8" s="3" customFormat="1" ht="11.25" customHeight="1">
      <c r="B13" s="388">
        <v>3</v>
      </c>
      <c r="C13" s="2313" t="s">
        <v>1851</v>
      </c>
      <c r="D13" s="2313"/>
      <c r="E13" s="976"/>
      <c r="F13" s="976"/>
      <c r="G13" s="976"/>
      <c r="H13" s="976"/>
    </row>
    <row r="14" spans="1:8" s="3" customFormat="1" ht="11.25" customHeight="1">
      <c r="B14" s="388"/>
      <c r="C14" s="2315" t="s">
        <v>1852</v>
      </c>
      <c r="D14" s="2315"/>
      <c r="E14" s="2315"/>
      <c r="F14" s="2315"/>
      <c r="G14" s="2315"/>
      <c r="H14" s="2315"/>
    </row>
    <row r="15" spans="1:8" s="3" customFormat="1" ht="11.25" customHeight="1">
      <c r="B15" s="388">
        <v>4</v>
      </c>
      <c r="C15" s="2216" t="s">
        <v>1853</v>
      </c>
      <c r="D15" s="2216"/>
      <c r="E15" s="2"/>
      <c r="F15" s="2"/>
      <c r="G15" s="2"/>
      <c r="H15" s="2"/>
    </row>
    <row r="16" spans="1:8" s="3" customFormat="1" ht="11.25" customHeight="1">
      <c r="B16" s="388">
        <v>5</v>
      </c>
      <c r="C16" s="2216" t="s">
        <v>1854</v>
      </c>
      <c r="D16" s="2216"/>
      <c r="E16" s="1007"/>
      <c r="F16" s="1007"/>
      <c r="G16" s="1007"/>
      <c r="H16" s="1007"/>
    </row>
    <row r="17" spans="2:8" s="3" customFormat="1" ht="11.25" customHeight="1">
      <c r="B17" s="388"/>
      <c r="C17" s="2315" t="s">
        <v>1855</v>
      </c>
      <c r="D17" s="2315"/>
      <c r="E17" s="2315"/>
      <c r="F17" s="2315"/>
      <c r="G17" s="2315"/>
      <c r="H17" s="2315"/>
    </row>
    <row r="18" spans="2:8" s="3" customFormat="1" ht="11.25" customHeight="1">
      <c r="B18" s="388">
        <v>6</v>
      </c>
      <c r="C18" s="2216" t="s">
        <v>1856</v>
      </c>
      <c r="D18" s="2216"/>
      <c r="E18" s="2"/>
      <c r="F18" s="2"/>
      <c r="G18" s="2"/>
      <c r="H18" s="2"/>
    </row>
    <row r="19" spans="2:8" s="3" customFormat="1" ht="11.25" customHeight="1">
      <c r="B19" s="388">
        <v>7</v>
      </c>
      <c r="C19" s="2216" t="s">
        <v>1857</v>
      </c>
      <c r="D19" s="2216"/>
      <c r="E19" s="2"/>
      <c r="F19" s="2"/>
      <c r="G19" s="2"/>
      <c r="H19" s="2"/>
    </row>
    <row r="20" spans="2:8" s="3" customFormat="1" ht="11.25" customHeight="1">
      <c r="B20" s="388">
        <v>8</v>
      </c>
      <c r="C20" s="2313" t="s">
        <v>1858</v>
      </c>
      <c r="D20" s="2313"/>
      <c r="E20" s="976"/>
      <c r="F20" s="976"/>
      <c r="G20" s="976"/>
      <c r="H20" s="976"/>
    </row>
    <row r="21" spans="2:8" s="3" customFormat="1" ht="11.25" customHeight="1">
      <c r="B21" s="388">
        <v>9</v>
      </c>
      <c r="C21" s="2313" t="s">
        <v>1859</v>
      </c>
      <c r="D21" s="2313"/>
      <c r="E21" s="976"/>
      <c r="F21" s="976"/>
      <c r="G21" s="976"/>
      <c r="H21" s="976"/>
    </row>
    <row r="22" spans="2:8" s="3" customFormat="1" ht="11.25" customHeight="1">
      <c r="B22" s="388">
        <v>10</v>
      </c>
      <c r="C22" s="2313" t="s">
        <v>1860</v>
      </c>
      <c r="D22" s="2313"/>
      <c r="E22" s="976"/>
      <c r="F22" s="976"/>
      <c r="G22" s="976"/>
      <c r="H22" s="976"/>
    </row>
    <row r="23" spans="2:8" s="3" customFormat="1" ht="11.25" customHeight="1">
      <c r="B23" s="1633">
        <v>11</v>
      </c>
      <c r="C23" s="2314" t="s">
        <v>1861</v>
      </c>
      <c r="D23" s="2314"/>
      <c r="E23" s="1735"/>
      <c r="F23" s="1735"/>
      <c r="G23" s="1735"/>
      <c r="H23" s="1735"/>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L68"/>
  <sheetViews>
    <sheetView showGridLines="0" showRowColHeaders="0" workbookViewId="0"/>
  </sheetViews>
  <sheetFormatPr baseColWidth="10" defaultColWidth="11.42578125" defaultRowHeight="14.25"/>
  <cols>
    <col min="1" max="1" width="2.7109375" style="68" customWidth="1"/>
    <col min="2" max="2" width="56.85546875" style="68" customWidth="1"/>
    <col min="3" max="4" width="18.28515625" style="68" customWidth="1"/>
    <col min="5" max="5" width="0.7109375" style="68" customWidth="1"/>
    <col min="6" max="7" width="18.28515625" style="68" customWidth="1"/>
    <col min="8" max="8" width="18.28515625" style="125" customWidth="1"/>
    <col min="9" max="16384" width="11.42578125" style="68"/>
  </cols>
  <sheetData>
    <row r="1" spans="1:12" ht="11.25" customHeight="1"/>
    <row r="2" spans="1:12" ht="5.25" customHeight="1"/>
    <row r="3" spans="1:12" ht="12.75" customHeight="1">
      <c r="B3" s="2108" t="s">
        <v>309</v>
      </c>
      <c r="C3" s="2108"/>
      <c r="D3" s="2108"/>
      <c r="E3" s="2108"/>
      <c r="F3" s="2108"/>
      <c r="G3" s="2108"/>
      <c r="H3" s="2108"/>
      <c r="I3" s="2108"/>
      <c r="J3" s="2108"/>
      <c r="K3" s="2108"/>
    </row>
    <row r="4" spans="1:12" ht="5.25" customHeight="1"/>
    <row r="5" spans="1:12" ht="15.75">
      <c r="B5" s="1139" t="s">
        <v>453</v>
      </c>
    </row>
    <row r="6" spans="1:12" ht="11.25" customHeight="1"/>
    <row r="7" spans="1:12" ht="22.5" customHeight="1">
      <c r="B7" s="2117" t="s">
        <v>454</v>
      </c>
      <c r="C7" s="2117"/>
      <c r="D7" s="2117"/>
      <c r="E7" s="2117"/>
      <c r="F7" s="2117"/>
      <c r="G7" s="2117"/>
      <c r="H7" s="2117"/>
    </row>
    <row r="8" spans="1:12" ht="11.25" customHeight="1">
      <c r="B8" s="267"/>
      <c r="C8" s="267"/>
      <c r="D8" s="267"/>
      <c r="E8" s="267"/>
      <c r="F8" s="267"/>
      <c r="G8" s="267"/>
      <c r="H8" s="267"/>
    </row>
    <row r="9" spans="1:12" ht="11.25" customHeight="1">
      <c r="B9" s="267"/>
      <c r="C9" s="267"/>
      <c r="D9" s="267"/>
      <c r="E9" s="267"/>
      <c r="F9" s="267"/>
      <c r="G9" s="267"/>
      <c r="H9" s="267"/>
    </row>
    <row r="10" spans="1:12" ht="11.25" customHeight="1">
      <c r="C10" s="2118" t="s">
        <v>27</v>
      </c>
      <c r="D10" s="2118"/>
      <c r="E10" s="630"/>
      <c r="F10" s="2118" t="s">
        <v>316</v>
      </c>
      <c r="G10" s="2118"/>
    </row>
    <row r="11" spans="1:12" s="29" customFormat="1" ht="11.25">
      <c r="A11" s="16"/>
      <c r="B11" s="254"/>
      <c r="C11" s="70" t="s">
        <v>455</v>
      </c>
      <c r="D11" s="70" t="s">
        <v>455</v>
      </c>
      <c r="E11" s="70"/>
      <c r="F11" s="70" t="s">
        <v>455</v>
      </c>
      <c r="G11" s="70" t="s">
        <v>455</v>
      </c>
      <c r="H11" s="70"/>
      <c r="K11" s="2119"/>
      <c r="L11" s="2119"/>
    </row>
    <row r="12" spans="1:12" s="29" customFormat="1" ht="11.25">
      <c r="A12" s="16"/>
      <c r="B12" s="43"/>
      <c r="C12" s="70" t="s">
        <v>456</v>
      </c>
      <c r="D12" s="70" t="s">
        <v>457</v>
      </c>
      <c r="E12" s="70"/>
      <c r="F12" s="70" t="s">
        <v>456</v>
      </c>
      <c r="G12" s="70" t="s">
        <v>457</v>
      </c>
      <c r="H12" s="70"/>
    </row>
    <row r="13" spans="1:12" s="29" customFormat="1" ht="11.25">
      <c r="A13" s="16"/>
      <c r="B13" s="1578" t="s">
        <v>315</v>
      </c>
      <c r="C13" s="1579" t="s">
        <v>458</v>
      </c>
      <c r="D13" s="1579" t="s">
        <v>459</v>
      </c>
      <c r="E13" s="1579"/>
      <c r="F13" s="1579" t="s">
        <v>458</v>
      </c>
      <c r="G13" s="1579" t="s">
        <v>459</v>
      </c>
      <c r="H13" s="1579" t="s">
        <v>460</v>
      </c>
    </row>
    <row r="14" spans="1:12" s="29" customFormat="1" ht="15" customHeight="1">
      <c r="A14" s="12"/>
      <c r="B14" s="339" t="s">
        <v>461</v>
      </c>
      <c r="C14" s="264"/>
      <c r="D14" s="264"/>
      <c r="E14" s="264"/>
      <c r="F14" s="264"/>
      <c r="G14" s="264"/>
      <c r="H14" s="124"/>
    </row>
    <row r="15" spans="1:12" s="29" customFormat="1" ht="11.25">
      <c r="A15" s="12"/>
      <c r="B15" s="191" t="s">
        <v>462</v>
      </c>
      <c r="C15" s="100">
        <v>542410.30786532105</v>
      </c>
      <c r="D15" s="100">
        <v>550160.0414160809</v>
      </c>
      <c r="E15" s="100"/>
      <c r="F15" s="100">
        <v>331407.93936526601</v>
      </c>
      <c r="G15" s="100">
        <v>338532.77311005903</v>
      </c>
      <c r="H15" s="59"/>
    </row>
    <row r="16" spans="1:12" s="29" customFormat="1" ht="12" customHeight="1">
      <c r="A16" s="12"/>
      <c r="B16" s="191" t="s">
        <v>463</v>
      </c>
      <c r="C16" s="100">
        <v>181925.639579979</v>
      </c>
      <c r="D16" s="100">
        <v>182045.25417016802</v>
      </c>
      <c r="E16" s="100"/>
      <c r="F16" s="100">
        <v>94259.2932652858</v>
      </c>
      <c r="G16" s="100">
        <v>94556.477902056096</v>
      </c>
      <c r="H16" s="59"/>
    </row>
    <row r="17" spans="1:10" s="29" customFormat="1" ht="11.25">
      <c r="A17" s="12"/>
      <c r="B17" s="191" t="s">
        <v>464</v>
      </c>
      <c r="C17" s="100">
        <v>2011601.63887366</v>
      </c>
      <c r="D17" s="100">
        <v>2036848.7336291298</v>
      </c>
      <c r="E17" s="100"/>
      <c r="F17" s="100">
        <v>1997363.49916047</v>
      </c>
      <c r="G17" s="100">
        <v>2021737.5152789198</v>
      </c>
      <c r="H17" s="59"/>
    </row>
    <row r="18" spans="1:10" s="29" customFormat="1" ht="11.25">
      <c r="A18" s="12"/>
      <c r="B18" s="191" t="s">
        <v>465</v>
      </c>
      <c r="C18" s="100">
        <v>468962.201974797</v>
      </c>
      <c r="D18" s="100">
        <v>308807.24739002698</v>
      </c>
      <c r="E18" s="100"/>
      <c r="F18" s="100">
        <v>569463.65972894593</v>
      </c>
      <c r="G18" s="100">
        <v>401140.415359865</v>
      </c>
      <c r="H18" s="59"/>
    </row>
    <row r="19" spans="1:10" s="29" customFormat="1" ht="11.25">
      <c r="A19" s="12"/>
      <c r="B19" s="191" t="s">
        <v>2740</v>
      </c>
      <c r="C19" s="100">
        <v>31385.554767277597</v>
      </c>
      <c r="D19" s="100">
        <v>8977.2330048842086</v>
      </c>
      <c r="E19" s="100"/>
      <c r="F19" s="100">
        <v>22280.723267731202</v>
      </c>
      <c r="G19" s="100">
        <v>6461.8657792666399</v>
      </c>
      <c r="H19" s="59"/>
    </row>
    <row r="20" spans="1:10" s="29" customFormat="1" ht="11.25">
      <c r="A20" s="12"/>
      <c r="B20" s="191" t="s">
        <v>2741</v>
      </c>
      <c r="C20" s="100">
        <v>187007.474915</v>
      </c>
      <c r="D20" s="100">
        <v>0</v>
      </c>
      <c r="E20" s="100"/>
      <c r="F20" s="100">
        <v>166722.260416</v>
      </c>
      <c r="G20" s="100">
        <v>0</v>
      </c>
      <c r="H20" s="59"/>
    </row>
    <row r="21" spans="1:10" s="29" customFormat="1" ht="11.25">
      <c r="A21" s="12"/>
      <c r="B21" s="191" t="s">
        <v>466</v>
      </c>
      <c r="C21" s="100">
        <v>162546.58232513801</v>
      </c>
      <c r="D21" s="100">
        <v>163414.52171247598</v>
      </c>
      <c r="E21" s="100"/>
      <c r="F21" s="100">
        <v>178262.775621757</v>
      </c>
      <c r="G21" s="100">
        <v>178988.05197263602</v>
      </c>
      <c r="H21" s="59"/>
    </row>
    <row r="22" spans="1:10" s="29" customFormat="1" ht="11.25">
      <c r="A22" s="12"/>
      <c r="B22" s="191" t="s">
        <v>2742</v>
      </c>
      <c r="C22" s="100">
        <v>8945.4033600000002</v>
      </c>
      <c r="D22" s="100">
        <v>0</v>
      </c>
      <c r="E22" s="100"/>
      <c r="F22" s="100">
        <v>9453.8805014999998</v>
      </c>
      <c r="G22" s="100">
        <v>4.4741039069999995E-3</v>
      </c>
      <c r="H22" s="59"/>
    </row>
    <row r="23" spans="1:10" s="29" customFormat="1" ht="11.25">
      <c r="A23" s="12"/>
      <c r="B23" s="191" t="s">
        <v>2739</v>
      </c>
      <c r="C23" s="100">
        <v>18187.433891120003</v>
      </c>
      <c r="D23" s="100">
        <v>6912.2143258512597</v>
      </c>
      <c r="E23" s="100"/>
      <c r="F23" s="100">
        <v>19100.410757782</v>
      </c>
      <c r="G23" s="100">
        <v>6859.7898960585899</v>
      </c>
      <c r="H23" s="59" t="s">
        <v>375</v>
      </c>
    </row>
    <row r="24" spans="1:10" s="29" customFormat="1" ht="11.25">
      <c r="A24" s="12"/>
      <c r="B24" s="191" t="s">
        <v>467</v>
      </c>
      <c r="C24" s="100">
        <v>-2.2100000805221501E-4</v>
      </c>
      <c r="D24" s="100">
        <v>18858.809238999998</v>
      </c>
      <c r="E24" s="100"/>
      <c r="F24" s="100">
        <v>5.099999904632569E-4</v>
      </c>
      <c r="G24" s="100">
        <v>18858.809969999998</v>
      </c>
      <c r="H24" s="59" t="s">
        <v>375</v>
      </c>
    </row>
    <row r="25" spans="1:10" s="29" customFormat="1" ht="11.25">
      <c r="A25" s="12"/>
      <c r="B25" s="191" t="s">
        <v>468</v>
      </c>
      <c r="C25" s="100">
        <v>10460.6332659412</v>
      </c>
      <c r="D25" s="100">
        <v>12323.301190567401</v>
      </c>
      <c r="E25" s="100"/>
      <c r="F25" s="100">
        <v>10455.886814130699</v>
      </c>
      <c r="G25" s="100">
        <v>12347.8076071798</v>
      </c>
      <c r="H25" s="59" t="s">
        <v>339</v>
      </c>
    </row>
    <row r="26" spans="1:10" s="29" customFormat="1" ht="11.25">
      <c r="A26" s="12"/>
      <c r="B26" s="191" t="s">
        <v>469</v>
      </c>
      <c r="C26" s="100">
        <v>389.62009616602398</v>
      </c>
      <c r="D26" s="100">
        <v>406.636398709194</v>
      </c>
      <c r="E26" s="100"/>
      <c r="F26" s="100">
        <v>388.18003884866602</v>
      </c>
      <c r="G26" s="100">
        <v>405.28724266332898</v>
      </c>
      <c r="H26" s="59" t="s">
        <v>341</v>
      </c>
    </row>
    <row r="27" spans="1:10" s="29" customFormat="1" ht="11.25">
      <c r="A27" s="12"/>
      <c r="B27" s="191" t="s">
        <v>470</v>
      </c>
      <c r="C27" s="100">
        <v>21635.471155306601</v>
      </c>
      <c r="D27" s="100">
        <v>18341.799512952399</v>
      </c>
      <c r="E27" s="100"/>
      <c r="F27" s="100">
        <v>21438.908649110701</v>
      </c>
      <c r="G27" s="100">
        <v>18226.091207320002</v>
      </c>
      <c r="H27" s="59"/>
    </row>
    <row r="28" spans="1:10" s="29" customFormat="1" ht="11.25">
      <c r="A28" s="12"/>
      <c r="B28" s="191" t="s">
        <v>2743</v>
      </c>
      <c r="C28" s="100">
        <v>1197.3900000000001</v>
      </c>
      <c r="D28" s="100">
        <v>2.6160828015000002</v>
      </c>
      <c r="E28" s="100"/>
      <c r="F28" s="100">
        <v>1195.125</v>
      </c>
      <c r="G28" s="100">
        <v>0</v>
      </c>
      <c r="H28" s="59"/>
    </row>
    <row r="29" spans="1:10" s="29" customFormat="1" ht="11.25">
      <c r="A29" s="12"/>
      <c r="B29" s="191" t="s">
        <v>471</v>
      </c>
      <c r="C29" s="100">
        <v>30732.422854358501</v>
      </c>
      <c r="D29" s="100">
        <v>27806.557148186501</v>
      </c>
      <c r="E29" s="100"/>
      <c r="F29" s="100">
        <v>17931.549593585401</v>
      </c>
      <c r="G29" s="100">
        <v>15374.488514269</v>
      </c>
      <c r="H29" s="1580" t="s">
        <v>352</v>
      </c>
      <c r="J29" s="37"/>
    </row>
    <row r="30" spans="1:10" s="29" customFormat="1" ht="11.25">
      <c r="A30" s="12"/>
      <c r="B30" s="647" t="s">
        <v>472</v>
      </c>
      <c r="C30" s="660">
        <v>3677387.7747030603</v>
      </c>
      <c r="D30" s="660">
        <v>3334904.9652208299</v>
      </c>
      <c r="E30" s="660"/>
      <c r="F30" s="660">
        <v>3439724.0926904101</v>
      </c>
      <c r="G30" s="660">
        <v>3113489.3783144001</v>
      </c>
      <c r="H30" s="649"/>
      <c r="I30" s="584"/>
    </row>
    <row r="31" spans="1:10" s="29" customFormat="1" ht="15" customHeight="1">
      <c r="A31" s="12"/>
      <c r="B31" s="339" t="s">
        <v>473</v>
      </c>
      <c r="C31" s="100"/>
      <c r="D31" s="100"/>
      <c r="E31" s="260"/>
      <c r="F31" s="260"/>
      <c r="G31" s="260"/>
      <c r="H31" s="192"/>
    </row>
    <row r="32" spans="1:10" s="29" customFormat="1" ht="11.25">
      <c r="A32" s="12"/>
      <c r="B32" s="270" t="s">
        <v>474</v>
      </c>
      <c r="C32" s="100">
        <v>331847.48991941399</v>
      </c>
      <c r="D32" s="100">
        <v>357732.61364345002</v>
      </c>
      <c r="E32" s="100"/>
      <c r="F32" s="100">
        <v>206714.29575622201</v>
      </c>
      <c r="G32" s="100">
        <v>231620.51331134798</v>
      </c>
      <c r="H32" s="59"/>
      <c r="I32" s="584"/>
    </row>
    <row r="33" spans="1:11" s="29" customFormat="1" ht="11.25">
      <c r="A33" s="12"/>
      <c r="B33" s="270" t="s">
        <v>475</v>
      </c>
      <c r="C33" s="100">
        <v>1565330.3963350698</v>
      </c>
      <c r="D33" s="100">
        <v>1568229.8136553098</v>
      </c>
      <c r="E33" s="100"/>
      <c r="F33" s="100">
        <v>1422940.5121331899</v>
      </c>
      <c r="G33" s="100">
        <v>1427533.2060113</v>
      </c>
      <c r="H33" s="59"/>
    </row>
    <row r="34" spans="1:11" s="29" customFormat="1" ht="11.25">
      <c r="A34" s="12"/>
      <c r="B34" s="270" t="s">
        <v>466</v>
      </c>
      <c r="C34" s="100">
        <v>167980.35549091001</v>
      </c>
      <c r="D34" s="100">
        <v>168096.328176546</v>
      </c>
      <c r="E34" s="100"/>
      <c r="F34" s="100">
        <v>189177.56852296399</v>
      </c>
      <c r="G34" s="100">
        <v>187327.45806335102</v>
      </c>
      <c r="H34" s="59"/>
      <c r="I34" s="584"/>
    </row>
    <row r="35" spans="1:11" s="29" customFormat="1" ht="11.25">
      <c r="A35" s="12"/>
      <c r="B35" s="270" t="s">
        <v>476</v>
      </c>
      <c r="C35" s="100">
        <v>773132.88319075096</v>
      </c>
      <c r="D35" s="100">
        <v>778026.44289602607</v>
      </c>
      <c r="E35" s="100"/>
      <c r="F35" s="100">
        <v>807927.58608873002</v>
      </c>
      <c r="G35" s="100">
        <v>812756.76762526901</v>
      </c>
      <c r="H35" s="59"/>
    </row>
    <row r="36" spans="1:11" s="29" customFormat="1" ht="11.25">
      <c r="A36" s="12"/>
      <c r="B36" s="270" t="s">
        <v>477</v>
      </c>
      <c r="C36" s="100">
        <v>187007.474915</v>
      </c>
      <c r="D36" s="100">
        <v>0</v>
      </c>
      <c r="E36" s="100"/>
      <c r="F36" s="100">
        <v>166722.260416</v>
      </c>
      <c r="G36" s="100"/>
      <c r="H36" s="59"/>
      <c r="I36" s="584"/>
    </row>
    <row r="37" spans="1:11" s="29" customFormat="1" ht="11.25">
      <c r="A37" s="12"/>
      <c r="B37" s="270" t="s">
        <v>478</v>
      </c>
      <c r="C37" s="100">
        <v>192598.20538100001</v>
      </c>
      <c r="D37" s="100">
        <v>0</v>
      </c>
      <c r="E37" s="100"/>
      <c r="F37" s="100">
        <v>195318.63364300001</v>
      </c>
      <c r="G37" s="100"/>
      <c r="H37" s="59"/>
    </row>
    <row r="38" spans="1:11" s="29" customFormat="1" ht="11.25">
      <c r="A38" s="12"/>
      <c r="B38" s="261" t="s">
        <v>479</v>
      </c>
      <c r="C38" s="100">
        <v>4760.0742581138102</v>
      </c>
      <c r="D38" s="100">
        <v>3552.3834264986499</v>
      </c>
      <c r="E38" s="100"/>
      <c r="F38" s="100">
        <v>9488.0349212606598</v>
      </c>
      <c r="G38" s="100">
        <v>8204.3015203655395</v>
      </c>
      <c r="H38" s="59"/>
      <c r="I38" s="584"/>
    </row>
    <row r="39" spans="1:11" s="29" customFormat="1" ht="11.25">
      <c r="A39" s="12"/>
      <c r="B39" s="270" t="s">
        <v>480</v>
      </c>
      <c r="C39" s="100">
        <v>2699.9077046006901</v>
      </c>
      <c r="D39" s="100">
        <v>5096.8921230936794</v>
      </c>
      <c r="E39" s="100"/>
      <c r="F39" s="100">
        <v>2721.65685236747</v>
      </c>
      <c r="G39" s="100">
        <v>5307.1779490674699</v>
      </c>
      <c r="H39" s="59"/>
    </row>
    <row r="40" spans="1:11" s="29" customFormat="1" ht="11.25">
      <c r="A40" s="12"/>
      <c r="B40" s="261" t="s">
        <v>481</v>
      </c>
      <c r="C40" s="100">
        <v>39368.946023508499</v>
      </c>
      <c r="D40" s="100">
        <v>39252.831500935798</v>
      </c>
      <c r="E40" s="100"/>
      <c r="F40" s="100">
        <v>22582.5900046692</v>
      </c>
      <c r="G40" s="100">
        <v>22493.150925119899</v>
      </c>
      <c r="H40" s="59"/>
      <c r="I40" s="584"/>
    </row>
    <row r="41" spans="1:11" s="29" customFormat="1" ht="11.25">
      <c r="A41" s="12"/>
      <c r="B41" s="270" t="s">
        <v>482</v>
      </c>
      <c r="C41" s="100">
        <v>386.81400000000002</v>
      </c>
      <c r="D41" s="100">
        <v>0</v>
      </c>
      <c r="E41" s="100"/>
      <c r="F41" s="100">
        <v>540.20600000000002</v>
      </c>
      <c r="G41" s="100">
        <v>0</v>
      </c>
      <c r="H41" s="59"/>
    </row>
    <row r="42" spans="1:11" s="29" customFormat="1" ht="11.25" customHeight="1">
      <c r="A42" s="12"/>
      <c r="B42" s="270" t="s">
        <v>483</v>
      </c>
      <c r="C42" s="100">
        <v>1213.11967603212</v>
      </c>
      <c r="D42" s="100">
        <v>1276.8956110475799</v>
      </c>
      <c r="E42" s="100"/>
      <c r="F42" s="100">
        <v>1145.7391910164999</v>
      </c>
      <c r="G42" s="100">
        <v>1213.9840078570601</v>
      </c>
      <c r="H42" s="59"/>
      <c r="I42" s="584"/>
    </row>
    <row r="43" spans="1:11" s="29" customFormat="1" ht="11.25" customHeight="1">
      <c r="A43" s="12"/>
      <c r="B43" s="270" t="s">
        <v>484</v>
      </c>
      <c r="C43" s="100">
        <v>5698.34138368604</v>
      </c>
      <c r="D43" s="100">
        <v>5407.66260168604</v>
      </c>
      <c r="E43" s="100"/>
      <c r="F43" s="100">
        <v>5343.4420215763403</v>
      </c>
      <c r="G43" s="100">
        <v>5096.4519915763403</v>
      </c>
      <c r="H43" s="59"/>
    </row>
    <row r="44" spans="1:11" s="29" customFormat="1" ht="11.25" customHeight="1">
      <c r="A44" s="12"/>
      <c r="B44" s="270" t="s">
        <v>485</v>
      </c>
      <c r="C44" s="100">
        <v>102363.33054000001</v>
      </c>
      <c r="D44" s="100">
        <v>102363.33054000001</v>
      </c>
      <c r="E44" s="100"/>
      <c r="F44" s="100">
        <v>99848.414749999996</v>
      </c>
      <c r="G44" s="100">
        <v>99848.414749999996</v>
      </c>
      <c r="H44" s="59"/>
      <c r="I44" s="584"/>
    </row>
    <row r="45" spans="1:11" s="29" customFormat="1" ht="11.25" customHeight="1">
      <c r="A45" s="12"/>
      <c r="B45" s="270" t="s">
        <v>486</v>
      </c>
      <c r="C45" s="100">
        <v>33575.275229999999</v>
      </c>
      <c r="D45" s="100">
        <v>33575.275229999999</v>
      </c>
      <c r="E45" s="100"/>
      <c r="F45" s="100">
        <v>39957.024789999996</v>
      </c>
      <c r="G45" s="100">
        <v>39957.024789999996</v>
      </c>
      <c r="H45" s="59" t="s">
        <v>916</v>
      </c>
    </row>
    <row r="46" spans="1:11" s="29" customFormat="1" ht="11.25" customHeight="1">
      <c r="A46" s="12"/>
      <c r="B46" s="652" t="s">
        <v>487</v>
      </c>
      <c r="C46" s="660">
        <v>3407962.6140480898</v>
      </c>
      <c r="D46" s="660">
        <v>3062610.4694045903</v>
      </c>
      <c r="E46" s="660"/>
      <c r="F46" s="660">
        <v>3170427.9650910003</v>
      </c>
      <c r="G46" s="660">
        <v>2841358.4509452502</v>
      </c>
      <c r="H46" s="654"/>
      <c r="I46" s="584"/>
    </row>
    <row r="47" spans="1:11" ht="15" customHeight="1">
      <c r="B47" s="1450" t="s">
        <v>488</v>
      </c>
      <c r="C47" s="100"/>
      <c r="D47" s="100"/>
      <c r="E47" s="100"/>
      <c r="F47" s="100"/>
      <c r="G47" s="100"/>
      <c r="I47" s="29"/>
      <c r="J47" s="29"/>
      <c r="K47" s="29"/>
    </row>
    <row r="48" spans="1:11" ht="11.25" customHeight="1">
      <c r="B48" s="270" t="s">
        <v>2744</v>
      </c>
      <c r="C48" s="100">
        <v>156.66399999999999</v>
      </c>
      <c r="D48" s="100">
        <v>127.215</v>
      </c>
      <c r="E48" s="100"/>
      <c r="F48" s="100">
        <v>167.608</v>
      </c>
      <c r="G48" s="100">
        <v>130.92400000000001</v>
      </c>
      <c r="H48" s="125" t="s">
        <v>399</v>
      </c>
      <c r="I48" s="584"/>
      <c r="J48" s="29"/>
      <c r="K48" s="29"/>
    </row>
    <row r="49" spans="1:11" ht="11.25" customHeight="1">
      <c r="B49" s="270" t="s">
        <v>490</v>
      </c>
      <c r="C49" s="100">
        <v>18637.88234</v>
      </c>
      <c r="D49" s="100">
        <v>18637.88234</v>
      </c>
      <c r="E49" s="100"/>
      <c r="F49" s="100">
        <v>18960.48098</v>
      </c>
      <c r="G49" s="100">
        <v>18960.48098</v>
      </c>
      <c r="H49" s="125" t="s">
        <v>332</v>
      </c>
      <c r="I49" s="29"/>
      <c r="J49" s="29"/>
      <c r="K49" s="29"/>
    </row>
    <row r="50" spans="1:11" ht="11.25" customHeight="1">
      <c r="B50" s="270" t="s">
        <v>491</v>
      </c>
      <c r="C50" s="100">
        <v>18733.016070000001</v>
      </c>
      <c r="D50" s="100">
        <v>18733.016070000001</v>
      </c>
      <c r="E50" s="100"/>
      <c r="F50" s="100">
        <v>18733.016070000001</v>
      </c>
      <c r="G50" s="100">
        <v>18733.016070000001</v>
      </c>
      <c r="H50" s="125" t="s">
        <v>321</v>
      </c>
      <c r="I50" s="584"/>
      <c r="J50" s="29"/>
      <c r="K50" s="29"/>
    </row>
    <row r="51" spans="1:11" ht="11.25" customHeight="1">
      <c r="B51" s="270" t="s">
        <v>489</v>
      </c>
      <c r="C51" s="100">
        <v>30176.3033</v>
      </c>
      <c r="D51" s="100">
        <v>30176.3033</v>
      </c>
      <c r="E51" s="100"/>
      <c r="F51" s="100">
        <v>22003.712629999998</v>
      </c>
      <c r="G51" s="100">
        <v>22003.712629999998</v>
      </c>
      <c r="H51" s="125" t="s">
        <v>323</v>
      </c>
      <c r="I51" s="29"/>
      <c r="J51" s="29"/>
      <c r="K51" s="29"/>
    </row>
    <row r="52" spans="1:11" ht="11.25" customHeight="1">
      <c r="B52" s="270" t="s">
        <v>492</v>
      </c>
      <c r="C52" s="100">
        <v>201721.32163733299</v>
      </c>
      <c r="D52" s="100">
        <v>204620.102297498</v>
      </c>
      <c r="E52" s="100"/>
      <c r="F52" s="100">
        <v>209431.30413493697</v>
      </c>
      <c r="G52" s="100">
        <v>212302.789770484</v>
      </c>
      <c r="H52" s="125" t="s">
        <v>493</v>
      </c>
      <c r="I52" s="584"/>
      <c r="J52" s="29"/>
      <c r="K52" s="29"/>
    </row>
    <row r="53" spans="1:11" ht="11.25" customHeight="1">
      <c r="B53" s="652" t="s">
        <v>494</v>
      </c>
      <c r="C53" s="660">
        <v>269425.18734733301</v>
      </c>
      <c r="D53" s="660">
        <v>272294.51900749898</v>
      </c>
      <c r="E53" s="660"/>
      <c r="F53" s="660">
        <v>269296.12181493698</v>
      </c>
      <c r="G53" s="660">
        <v>272130.923450484</v>
      </c>
      <c r="H53" s="840"/>
      <c r="I53" s="29"/>
      <c r="J53" s="29"/>
      <c r="K53" s="29"/>
    </row>
    <row r="54" spans="1:11" s="29" customFormat="1" ht="11.25" customHeight="1">
      <c r="A54" s="12"/>
      <c r="B54" s="652" t="s">
        <v>495</v>
      </c>
      <c r="C54" s="660">
        <v>3677387.80139542</v>
      </c>
      <c r="D54" s="660">
        <v>3334904.9884120896</v>
      </c>
      <c r="E54" s="660"/>
      <c r="F54" s="660">
        <v>3439724.08690594</v>
      </c>
      <c r="G54" s="660">
        <v>3113489.3743957402</v>
      </c>
      <c r="H54" s="654"/>
      <c r="I54" s="584"/>
    </row>
    <row r="55" spans="1:11">
      <c r="D55" s="1813"/>
      <c r="G55" s="1813"/>
      <c r="I55" s="29"/>
      <c r="J55" s="29"/>
      <c r="K55" s="29"/>
    </row>
    <row r="56" spans="1:11">
      <c r="I56" s="584"/>
      <c r="J56" s="29"/>
      <c r="K56" s="29"/>
    </row>
    <row r="57" spans="1:11">
      <c r="D57" s="182"/>
      <c r="E57" s="182"/>
      <c r="G57" s="182"/>
      <c r="I57" s="29"/>
      <c r="J57" s="29"/>
      <c r="K57" s="29"/>
    </row>
    <row r="58" spans="1:11">
      <c r="B58" s="270"/>
      <c r="I58" s="584"/>
      <c r="J58" s="29"/>
      <c r="K58" s="29"/>
    </row>
    <row r="66" spans="2:2">
      <c r="B66" s="270"/>
    </row>
    <row r="67" spans="2:2">
      <c r="B67" s="270"/>
    </row>
    <row r="68" spans="2:2">
      <c r="B68" s="270"/>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2108" t="s">
        <v>309</v>
      </c>
      <c r="C3" s="2108"/>
      <c r="D3" s="2108"/>
      <c r="E3" s="2108"/>
      <c r="F3" s="2108"/>
      <c r="G3" s="2108"/>
      <c r="H3" s="2108"/>
    </row>
    <row r="4" spans="1:11" ht="5.25" customHeight="1"/>
    <row r="5" spans="1:11" s="6" customFormat="1" ht="15.75" customHeight="1">
      <c r="A5" s="13"/>
      <c r="B5" s="1139" t="s">
        <v>1862</v>
      </c>
      <c r="E5"/>
    </row>
    <row r="6" spans="1:11" s="6" customFormat="1" ht="11.25" customHeight="1">
      <c r="A6" s="13"/>
      <c r="B6" s="1139"/>
      <c r="E6"/>
    </row>
    <row r="7" spans="1:11" ht="11.25" customHeight="1"/>
    <row r="8" spans="1:11" s="3" customFormat="1" ht="11.45" customHeight="1">
      <c r="B8" s="1023" t="s">
        <v>316</v>
      </c>
      <c r="C8" s="638"/>
      <c r="D8" s="1422" t="s">
        <v>321</v>
      </c>
      <c r="E8" s="1422" t="s">
        <v>323</v>
      </c>
      <c r="F8" s="1422" t="s">
        <v>325</v>
      </c>
      <c r="G8" s="1422" t="s">
        <v>327</v>
      </c>
      <c r="H8" s="1422" t="s">
        <v>332</v>
      </c>
      <c r="I8" s="1422" t="s">
        <v>339</v>
      </c>
      <c r="J8" s="1422" t="s">
        <v>1863</v>
      </c>
      <c r="K8" s="1422" t="s">
        <v>1864</v>
      </c>
    </row>
    <row r="9" spans="1:11" s="3" customFormat="1" ht="11.25" customHeight="1">
      <c r="E9" s="388"/>
      <c r="F9" s="388"/>
      <c r="I9" s="214" t="s">
        <v>1865</v>
      </c>
    </row>
    <row r="10" spans="1:11" s="3" customFormat="1" ht="11.25" customHeight="1">
      <c r="D10" s="388"/>
      <c r="E10" s="388"/>
      <c r="F10" s="388"/>
      <c r="G10" s="214"/>
      <c r="H10" s="214"/>
      <c r="I10" s="214" t="s">
        <v>1866</v>
      </c>
    </row>
    <row r="11" spans="1:11" s="3" customFormat="1" ht="11.25" customHeight="1">
      <c r="D11" s="388"/>
      <c r="E11" s="388"/>
      <c r="F11" s="388"/>
      <c r="G11" s="214"/>
      <c r="H11" s="214" t="s">
        <v>1867</v>
      </c>
      <c r="I11" s="214" t="s">
        <v>1868</v>
      </c>
      <c r="J11" s="214"/>
      <c r="K11" s="214" t="s">
        <v>1869</v>
      </c>
    </row>
    <row r="12" spans="1:11" s="3" customFormat="1" ht="11.25" customHeight="1">
      <c r="D12" s="388"/>
      <c r="E12" s="388"/>
      <c r="F12" s="388"/>
      <c r="G12" s="214" t="s">
        <v>1867</v>
      </c>
      <c r="H12" s="214" t="s">
        <v>1870</v>
      </c>
      <c r="I12" s="214" t="s">
        <v>1871</v>
      </c>
      <c r="J12" s="214" t="s">
        <v>1872</v>
      </c>
      <c r="K12" s="214" t="s">
        <v>1873</v>
      </c>
    </row>
    <row r="13" spans="1:11" s="3" customFormat="1" ht="11.25" customHeight="1">
      <c r="D13" s="214" t="s">
        <v>1865</v>
      </c>
      <c r="E13" s="388"/>
      <c r="F13" s="388"/>
      <c r="G13" s="214" t="s">
        <v>1874</v>
      </c>
      <c r="H13" s="214" t="s">
        <v>1875</v>
      </c>
      <c r="I13" s="214" t="s">
        <v>1876</v>
      </c>
      <c r="J13" s="214" t="s">
        <v>1877</v>
      </c>
      <c r="K13" s="214" t="s">
        <v>1878</v>
      </c>
    </row>
    <row r="14" spans="1:11" s="3" customFormat="1" ht="11.25" customHeight="1">
      <c r="D14" s="214" t="s">
        <v>1873</v>
      </c>
      <c r="E14" s="388" t="s">
        <v>886</v>
      </c>
      <c r="F14" s="214" t="s">
        <v>886</v>
      </c>
      <c r="G14" s="214" t="s">
        <v>1879</v>
      </c>
      <c r="H14" s="214" t="s">
        <v>1873</v>
      </c>
      <c r="I14" s="214" t="s">
        <v>1880</v>
      </c>
      <c r="J14" s="214" t="s">
        <v>1881</v>
      </c>
      <c r="K14" s="214" t="s">
        <v>1882</v>
      </c>
    </row>
    <row r="15" spans="1:11" s="3" customFormat="1" ht="11.25" customHeight="1">
      <c r="D15" s="214" t="s">
        <v>1878</v>
      </c>
      <c r="E15" s="214" t="s">
        <v>1883</v>
      </c>
      <c r="F15" s="214" t="s">
        <v>1884</v>
      </c>
      <c r="G15" s="214" t="s">
        <v>1885</v>
      </c>
      <c r="H15" s="214" t="s">
        <v>1886</v>
      </c>
      <c r="I15" s="214" t="s">
        <v>1887</v>
      </c>
      <c r="J15" s="214" t="s">
        <v>1888</v>
      </c>
      <c r="K15" s="214" t="s">
        <v>1889</v>
      </c>
    </row>
    <row r="16" spans="1:11" s="3" customFormat="1" ht="11.25" customHeight="1">
      <c r="B16" s="2317" t="s">
        <v>1821</v>
      </c>
      <c r="C16" s="2192"/>
      <c r="D16" s="214" t="s">
        <v>1890</v>
      </c>
      <c r="E16" s="214" t="s">
        <v>1891</v>
      </c>
      <c r="F16" s="214" t="s">
        <v>1892</v>
      </c>
      <c r="G16" s="214" t="s">
        <v>1893</v>
      </c>
      <c r="H16" s="214" t="s">
        <v>1894</v>
      </c>
      <c r="I16" s="214" t="s">
        <v>1895</v>
      </c>
      <c r="J16" s="214" t="s">
        <v>1896</v>
      </c>
      <c r="K16" s="214" t="s">
        <v>1897</v>
      </c>
    </row>
    <row r="17" spans="2:11" s="3" customFormat="1" ht="11.25" customHeight="1">
      <c r="B17" s="671">
        <v>1</v>
      </c>
      <c r="C17" s="974" t="s">
        <v>1845</v>
      </c>
      <c r="D17" s="748"/>
      <c r="E17" s="748"/>
      <c r="F17" s="748"/>
      <c r="G17" s="748"/>
      <c r="H17" s="748"/>
      <c r="I17" s="981"/>
      <c r="J17" s="748"/>
      <c r="K17" s="748"/>
    </row>
    <row r="18" spans="2:11" s="3" customFormat="1" ht="11.25" customHeight="1">
      <c r="B18" s="388">
        <v>2</v>
      </c>
      <c r="C18" s="982" t="s">
        <v>1898</v>
      </c>
      <c r="D18" s="2"/>
      <c r="E18" s="2"/>
      <c r="F18" s="2"/>
      <c r="G18" s="2"/>
      <c r="H18" s="2"/>
      <c r="I18" s="980"/>
      <c r="J18" s="2"/>
      <c r="K18" s="2"/>
    </row>
    <row r="19" spans="2:11" s="3" customFormat="1" ht="11.25" customHeight="1">
      <c r="B19" s="388">
        <v>3</v>
      </c>
      <c r="C19" s="982" t="s">
        <v>1899</v>
      </c>
      <c r="D19" s="2"/>
      <c r="E19" s="2"/>
      <c r="F19" s="2"/>
      <c r="G19" s="2"/>
      <c r="H19" s="2"/>
      <c r="I19" s="980"/>
      <c r="J19" s="2"/>
      <c r="K19" s="2"/>
    </row>
    <row r="20" spans="2:11" s="3" customFormat="1" ht="11.25" customHeight="1">
      <c r="B20" s="388">
        <v>4</v>
      </c>
      <c r="C20" s="982" t="s">
        <v>1900</v>
      </c>
      <c r="D20" s="2"/>
      <c r="E20" s="2"/>
      <c r="F20" s="2"/>
      <c r="G20" s="2"/>
      <c r="H20" s="2"/>
      <c r="I20" s="980"/>
      <c r="J20" s="2"/>
      <c r="K20" s="2"/>
    </row>
    <row r="21" spans="2:11" s="3" customFormat="1" ht="11.25" customHeight="1">
      <c r="B21" s="388">
        <v>5</v>
      </c>
      <c r="C21" s="982" t="s">
        <v>1901</v>
      </c>
      <c r="D21" s="2"/>
      <c r="E21" s="2"/>
      <c r="F21" s="2"/>
      <c r="G21" s="2"/>
      <c r="H21" s="2"/>
      <c r="I21" s="980"/>
      <c r="J21" s="2"/>
      <c r="K21" s="2"/>
    </row>
    <row r="22" spans="2:11" s="3" customFormat="1" ht="11.25" customHeight="1">
      <c r="B22" s="388">
        <v>6</v>
      </c>
      <c r="C22" s="982" t="s">
        <v>1902</v>
      </c>
      <c r="D22" s="2"/>
      <c r="E22" s="2"/>
      <c r="F22" s="2"/>
      <c r="G22" s="2"/>
      <c r="H22" s="2"/>
      <c r="I22" s="980"/>
      <c r="J22" s="2"/>
      <c r="K22" s="2"/>
    </row>
    <row r="23" spans="2:11" s="3" customFormat="1" ht="11.25" customHeight="1">
      <c r="B23" s="125">
        <v>7</v>
      </c>
      <c r="C23" s="213" t="s">
        <v>1903</v>
      </c>
      <c r="D23" s="2"/>
      <c r="E23" s="2"/>
      <c r="F23" s="2"/>
      <c r="G23" s="2"/>
      <c r="H23" s="2"/>
      <c r="I23" s="980"/>
      <c r="J23" s="2"/>
      <c r="K23" s="2"/>
    </row>
    <row r="24" spans="2:11" s="3" customFormat="1" ht="11.25" customHeight="1">
      <c r="B24" s="125">
        <v>8</v>
      </c>
      <c r="C24" s="982" t="s">
        <v>1898</v>
      </c>
      <c r="D24" s="2"/>
      <c r="E24" s="2"/>
      <c r="F24" s="2"/>
      <c r="G24" s="2"/>
      <c r="H24" s="2"/>
      <c r="I24" s="980"/>
      <c r="J24" s="2"/>
      <c r="K24" s="2"/>
    </row>
    <row r="25" spans="2:11" s="3" customFormat="1" ht="11.25" customHeight="1">
      <c r="B25" s="125">
        <v>9</v>
      </c>
      <c r="C25" s="982" t="s">
        <v>1904</v>
      </c>
      <c r="D25" s="2"/>
      <c r="E25" s="2"/>
      <c r="F25" s="2"/>
      <c r="G25" s="2"/>
      <c r="H25" s="2"/>
      <c r="I25" s="980"/>
      <c r="J25" s="2"/>
      <c r="K25" s="2"/>
    </row>
    <row r="26" spans="2:11" s="3" customFormat="1" ht="11.25" customHeight="1">
      <c r="B26" s="125">
        <v>10</v>
      </c>
      <c r="C26" s="982" t="s">
        <v>1900</v>
      </c>
      <c r="D26" s="2"/>
      <c r="E26" s="2"/>
      <c r="F26" s="2"/>
      <c r="G26" s="2"/>
      <c r="H26" s="2"/>
      <c r="I26" s="980"/>
      <c r="J26" s="2"/>
      <c r="K26" s="2"/>
    </row>
    <row r="27" spans="2:11" s="3" customFormat="1" ht="11.25" customHeight="1">
      <c r="B27" s="125">
        <v>11</v>
      </c>
      <c r="C27" s="982" t="s">
        <v>1901</v>
      </c>
      <c r="D27" s="2"/>
      <c r="E27" s="2"/>
      <c r="F27" s="2"/>
      <c r="G27" s="2"/>
      <c r="H27" s="2"/>
      <c r="I27" s="980"/>
      <c r="J27" s="2"/>
      <c r="K27" s="2"/>
    </row>
    <row r="28" spans="2:11" s="3" customFormat="1" ht="11.25" customHeight="1">
      <c r="B28" s="125">
        <v>12</v>
      </c>
      <c r="C28" s="982" t="s">
        <v>1902</v>
      </c>
      <c r="D28" s="2"/>
      <c r="E28" s="2"/>
      <c r="F28" s="2"/>
      <c r="G28" s="2"/>
      <c r="H28" s="2"/>
      <c r="I28" s="980"/>
      <c r="J28" s="2"/>
      <c r="K28" s="2"/>
    </row>
    <row r="29" spans="2:11" s="3" customFormat="1" ht="11.25" customHeight="1">
      <c r="B29" s="125">
        <v>13</v>
      </c>
      <c r="C29" s="2" t="s">
        <v>1847</v>
      </c>
      <c r="D29" s="1007">
        <v>13362.0695</v>
      </c>
      <c r="E29" s="1007">
        <v>6605.8564999999999</v>
      </c>
      <c r="F29" s="1007">
        <v>6756.2129999999988</v>
      </c>
      <c r="G29" s="2"/>
      <c r="H29" s="2"/>
      <c r="I29" s="980"/>
      <c r="J29" s="1007">
        <v>6605.8564999999999</v>
      </c>
      <c r="K29" s="1007">
        <v>6756.2129999999988</v>
      </c>
    </row>
    <row r="30" spans="2:11" s="3" customFormat="1" ht="11.25" customHeight="1">
      <c r="B30" s="125">
        <v>14</v>
      </c>
      <c r="C30" s="982" t="s">
        <v>1898</v>
      </c>
      <c r="D30" s="1007"/>
      <c r="E30" s="1007"/>
      <c r="F30" s="1007"/>
      <c r="G30" s="2"/>
      <c r="H30" s="2"/>
      <c r="I30" s="980"/>
      <c r="J30" s="1007"/>
      <c r="K30" s="1007"/>
    </row>
    <row r="31" spans="2:11" s="3" customFormat="1" ht="11.25" customHeight="1">
      <c r="B31" s="125">
        <v>15</v>
      </c>
      <c r="C31" s="982" t="s">
        <v>1899</v>
      </c>
      <c r="D31" s="1007">
        <v>13362.0695</v>
      </c>
      <c r="E31" s="1007">
        <v>6605.8564999999999</v>
      </c>
      <c r="F31" s="1007">
        <v>6756.2129999999988</v>
      </c>
      <c r="G31" s="2"/>
      <c r="H31" s="2"/>
      <c r="I31" s="980"/>
      <c r="J31" s="1007">
        <v>6605.8564999999999</v>
      </c>
      <c r="K31" s="1007">
        <v>6756.2129999999988</v>
      </c>
    </row>
    <row r="32" spans="2:11" s="3" customFormat="1" ht="11.25" customHeight="1">
      <c r="B32" s="125">
        <v>16</v>
      </c>
      <c r="C32" s="982" t="s">
        <v>1900</v>
      </c>
      <c r="D32" s="1007"/>
      <c r="E32" s="1007"/>
      <c r="F32" s="1007"/>
      <c r="G32" s="2"/>
      <c r="H32" s="2"/>
      <c r="I32" s="980"/>
      <c r="J32" s="1007"/>
      <c r="K32" s="1007"/>
    </row>
    <row r="33" spans="2:11" s="3" customFormat="1" ht="11.25" customHeight="1">
      <c r="B33" s="125">
        <v>17</v>
      </c>
      <c r="C33" s="982" t="s">
        <v>1901</v>
      </c>
      <c r="D33" s="1007"/>
      <c r="E33" s="1007"/>
      <c r="F33" s="1007"/>
      <c r="G33" s="2"/>
      <c r="H33" s="2"/>
      <c r="I33" s="980"/>
      <c r="J33" s="1007"/>
      <c r="K33" s="1007"/>
    </row>
    <row r="34" spans="2:11" s="3" customFormat="1" ht="11.25" customHeight="1">
      <c r="B34" s="125">
        <v>18</v>
      </c>
      <c r="C34" s="982" t="s">
        <v>1902</v>
      </c>
      <c r="D34" s="1007"/>
      <c r="E34" s="1007"/>
      <c r="F34" s="1007"/>
      <c r="G34" s="2"/>
      <c r="H34" s="2"/>
      <c r="I34" s="980"/>
      <c r="J34" s="1007"/>
      <c r="K34" s="1007"/>
    </row>
    <row r="35" spans="2:11" s="3" customFormat="1" ht="11.25" customHeight="1">
      <c r="B35" s="125">
        <v>19</v>
      </c>
      <c r="C35" s="190" t="s">
        <v>1824</v>
      </c>
      <c r="D35" s="1007">
        <v>64423.605444302702</v>
      </c>
      <c r="E35" s="1007">
        <v>29848.72974689104</v>
      </c>
      <c r="F35" s="1007">
        <v>34574.875697411655</v>
      </c>
      <c r="G35" s="2"/>
      <c r="H35" s="2"/>
      <c r="I35" s="980"/>
      <c r="J35" s="1007">
        <v>29848.72974689104</v>
      </c>
      <c r="K35" s="1007">
        <v>34574.875697411655</v>
      </c>
    </row>
    <row r="36" spans="2:11" s="3" customFormat="1" ht="11.25" customHeight="1">
      <c r="B36" s="125">
        <v>20</v>
      </c>
      <c r="C36" s="982" t="s">
        <v>1898</v>
      </c>
      <c r="D36" s="1007"/>
      <c r="E36" s="1007"/>
      <c r="F36" s="1007"/>
      <c r="G36" s="2"/>
      <c r="H36" s="2"/>
      <c r="I36" s="980"/>
      <c r="J36" s="1007"/>
      <c r="K36" s="1007"/>
    </row>
    <row r="37" spans="2:11" s="3" customFormat="1" ht="11.25" customHeight="1">
      <c r="B37" s="125">
        <v>21</v>
      </c>
      <c r="C37" s="982" t="s">
        <v>1899</v>
      </c>
      <c r="D37" s="1007">
        <v>62923.605444302702</v>
      </c>
      <c r="E37" s="1007">
        <v>29088.72974689104</v>
      </c>
      <c r="F37" s="1007">
        <v>33834.875697411655</v>
      </c>
      <c r="G37" s="2"/>
      <c r="H37" s="2"/>
      <c r="I37" s="980"/>
      <c r="J37" s="1007">
        <v>29088.72974689104</v>
      </c>
      <c r="K37" s="1007">
        <v>33834.875697411655</v>
      </c>
    </row>
    <row r="38" spans="2:11" s="3" customFormat="1" ht="11.25" customHeight="1">
      <c r="B38" s="125">
        <v>22</v>
      </c>
      <c r="C38" s="982" t="s">
        <v>1900</v>
      </c>
      <c r="D38" s="1007"/>
      <c r="E38" s="1007"/>
      <c r="F38" s="1007"/>
      <c r="G38" s="2"/>
      <c r="H38" s="2"/>
      <c r="I38" s="980"/>
      <c r="J38" s="1007"/>
      <c r="K38" s="1007"/>
    </row>
    <row r="39" spans="2:11" s="3" customFormat="1" ht="11.25" customHeight="1">
      <c r="B39" s="125">
        <v>23</v>
      </c>
      <c r="C39" s="982" t="s">
        <v>1901</v>
      </c>
      <c r="D39" s="1007"/>
      <c r="E39" s="1007"/>
      <c r="F39" s="1007"/>
      <c r="G39" s="2"/>
      <c r="H39" s="2"/>
      <c r="I39" s="980"/>
      <c r="J39" s="1007"/>
      <c r="K39" s="1007"/>
    </row>
    <row r="40" spans="2:11" s="3" customFormat="1" ht="11.25" customHeight="1">
      <c r="B40" s="125">
        <v>24</v>
      </c>
      <c r="C40" s="982" t="s">
        <v>1902</v>
      </c>
      <c r="D40" s="1007">
        <v>1500</v>
      </c>
      <c r="E40" s="1007">
        <v>760</v>
      </c>
      <c r="F40" s="1007">
        <v>740</v>
      </c>
      <c r="G40" s="2"/>
      <c r="H40" s="2"/>
      <c r="I40" s="980"/>
      <c r="J40" s="1007">
        <v>760</v>
      </c>
      <c r="K40" s="1007">
        <v>740</v>
      </c>
    </row>
    <row r="41" spans="2:11" s="3" customFormat="1" ht="11.25" customHeight="1">
      <c r="B41" s="840">
        <v>25</v>
      </c>
      <c r="C41" s="1343" t="s">
        <v>1905</v>
      </c>
      <c r="D41" s="1160">
        <v>77785.674944302707</v>
      </c>
      <c r="E41" s="1160">
        <v>36454.586246891042</v>
      </c>
      <c r="F41" s="1160">
        <v>41331.088697411651</v>
      </c>
      <c r="G41" s="1344"/>
      <c r="H41" s="1344"/>
      <c r="I41" s="1345"/>
      <c r="J41" s="1160">
        <v>36454.586246891042</v>
      </c>
      <c r="K41" s="1160">
        <v>41331.088697411651</v>
      </c>
    </row>
    <row r="42" spans="2:11">
      <c r="B42" s="445"/>
    </row>
    <row r="43" spans="2:11">
      <c r="B43" s="445"/>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2108" t="s">
        <v>309</v>
      </c>
      <c r="C3" s="2108"/>
      <c r="D3" s="2108"/>
      <c r="E3" s="2108"/>
      <c r="F3" s="2108"/>
      <c r="G3" s="2108"/>
      <c r="H3" s="2108"/>
      <c r="I3" s="2108"/>
    </row>
    <row r="4" spans="1:9" ht="5.25" customHeight="1"/>
    <row r="5" spans="1:9" s="6" customFormat="1" ht="15.75" customHeight="1">
      <c r="A5" s="13"/>
      <c r="B5" s="1139" t="s">
        <v>1906</v>
      </c>
      <c r="C5" s="14"/>
      <c r="D5"/>
    </row>
    <row r="6" spans="1:9" s="68" customFormat="1" ht="11.25" customHeight="1"/>
    <row r="7" spans="1:9" s="3" customFormat="1" ht="11.25" customHeight="1"/>
    <row r="8" spans="1:9" s="3" customFormat="1" ht="11.25" customHeight="1">
      <c r="B8" s="1023" t="s">
        <v>316</v>
      </c>
      <c r="C8" s="638"/>
      <c r="D8" s="638"/>
      <c r="E8" s="1422" t="s">
        <v>321</v>
      </c>
    </row>
    <row r="9" spans="1:9" s="3" customFormat="1" ht="11.25" customHeight="1">
      <c r="E9" s="214" t="s">
        <v>1907</v>
      </c>
    </row>
    <row r="10" spans="1:9" s="3" customFormat="1" ht="11.25" customHeight="1">
      <c r="B10" s="2318"/>
      <c r="C10" s="2181"/>
      <c r="D10" s="2181"/>
      <c r="E10" s="214" t="s">
        <v>1908</v>
      </c>
    </row>
    <row r="11" spans="1:9" s="3" customFormat="1" ht="11.25" customHeight="1">
      <c r="B11" s="979"/>
      <c r="C11" s="979"/>
      <c r="D11" s="983" t="s">
        <v>1909</v>
      </c>
      <c r="E11" s="983"/>
    </row>
    <row r="12" spans="1:9" s="3" customFormat="1" ht="11.25" customHeight="1">
      <c r="B12" s="388">
        <v>1</v>
      </c>
      <c r="C12" s="388"/>
      <c r="D12" s="190" t="s">
        <v>1910</v>
      </c>
      <c r="E12" s="2">
        <v>8</v>
      </c>
    </row>
    <row r="13" spans="1:9" s="3" customFormat="1" ht="11.25" customHeight="1">
      <c r="B13" s="388">
        <v>2</v>
      </c>
      <c r="C13" s="388"/>
      <c r="D13" s="190" t="s">
        <v>1911</v>
      </c>
      <c r="E13" s="2"/>
    </row>
    <row r="14" spans="1:9" s="3" customFormat="1" ht="11.25" customHeight="1">
      <c r="B14" s="388">
        <v>3</v>
      </c>
      <c r="C14" s="388"/>
      <c r="D14" s="190" t="s">
        <v>1912</v>
      </c>
      <c r="E14" s="2"/>
    </row>
    <row r="15" spans="1:9" s="3" customFormat="1" ht="11.25" customHeight="1">
      <c r="B15" s="388">
        <v>4</v>
      </c>
      <c r="C15" s="388"/>
      <c r="D15" s="190" t="s">
        <v>1913</v>
      </c>
      <c r="E15" s="2"/>
    </row>
    <row r="16" spans="1:9" s="3" customFormat="1" ht="11.25" customHeight="1">
      <c r="B16" s="388">
        <v>5</v>
      </c>
      <c r="C16" s="388"/>
      <c r="D16" s="190" t="s">
        <v>1914</v>
      </c>
      <c r="E16" s="2"/>
    </row>
    <row r="17" spans="2:5" s="3" customFormat="1" ht="11.25" customHeight="1">
      <c r="B17" s="388">
        <v>6</v>
      </c>
      <c r="C17" s="388"/>
      <c r="D17" s="190" t="s">
        <v>1915</v>
      </c>
      <c r="E17" s="2"/>
    </row>
    <row r="18" spans="2:5" s="3" customFormat="1" ht="11.25" customHeight="1">
      <c r="B18" s="388">
        <v>7</v>
      </c>
      <c r="C18" s="388"/>
      <c r="D18" s="190" t="s">
        <v>1916</v>
      </c>
      <c r="E18" s="2"/>
    </row>
    <row r="19" spans="2:5" s="3" customFormat="1" ht="11.25" customHeight="1">
      <c r="B19" s="388">
        <v>8</v>
      </c>
      <c r="C19" s="388"/>
      <c r="D19" s="190" t="s">
        <v>1917</v>
      </c>
      <c r="E19" s="2"/>
    </row>
    <row r="20" spans="2:5" s="3" customFormat="1" ht="11.25" customHeight="1">
      <c r="B20" s="388">
        <v>9</v>
      </c>
      <c r="C20" s="388"/>
      <c r="D20" s="190" t="s">
        <v>1918</v>
      </c>
      <c r="E20" s="2"/>
    </row>
    <row r="21" spans="2:5" s="3" customFormat="1" ht="11.25" customHeight="1">
      <c r="B21" s="388">
        <v>10</v>
      </c>
      <c r="C21" s="388"/>
      <c r="D21" s="190" t="s">
        <v>1919</v>
      </c>
      <c r="E21" s="2"/>
    </row>
    <row r="22" spans="2:5" s="3" customFormat="1" ht="11.25" customHeight="1">
      <c r="B22" s="1633">
        <v>11</v>
      </c>
      <c r="C22" s="1633"/>
      <c r="D22" s="1619" t="s">
        <v>1920</v>
      </c>
      <c r="E22" s="1736"/>
    </row>
    <row r="23" spans="2:5" s="3" customFormat="1" ht="11.25" customHeight="1"/>
    <row r="24" spans="2:5" s="68" customFormat="1" ht="11.25" customHeight="1"/>
    <row r="25" spans="2:5" s="68" customFormat="1" ht="11.25" customHeight="1"/>
    <row r="26" spans="2:5" s="68"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2108" t="s">
        <v>309</v>
      </c>
      <c r="C3" s="2108"/>
      <c r="D3" s="2108"/>
      <c r="E3" s="2108"/>
      <c r="F3" s="2108"/>
      <c r="G3" s="2108"/>
      <c r="H3" s="2108"/>
      <c r="I3" s="2108"/>
      <c r="J3" s="2108"/>
    </row>
    <row r="4" spans="1:14" ht="5.25" customHeight="1"/>
    <row r="5" spans="1:14" s="6" customFormat="1" ht="15.75" customHeight="1">
      <c r="A5" s="13"/>
      <c r="B5" s="1139" t="s">
        <v>1921</v>
      </c>
    </row>
    <row r="6" spans="1:14" s="6" customFormat="1" ht="11.25" customHeight="1">
      <c r="A6" s="13"/>
      <c r="B6" s="1139"/>
    </row>
    <row r="7" spans="1:14" ht="11.25" customHeight="1">
      <c r="D7" s="631"/>
      <c r="E7" s="631"/>
      <c r="F7" s="631"/>
      <c r="G7" s="631"/>
      <c r="H7" s="631"/>
      <c r="I7" s="631"/>
      <c r="J7" s="631"/>
      <c r="K7" s="631"/>
      <c r="L7" s="631"/>
      <c r="M7" s="631"/>
      <c r="N7" s="631"/>
    </row>
    <row r="8" spans="1:14" s="3" customFormat="1" ht="11.25" customHeight="1">
      <c r="B8" s="1023" t="s">
        <v>316</v>
      </c>
      <c r="C8" s="638"/>
      <c r="D8" s="1422" t="s">
        <v>575</v>
      </c>
      <c r="E8" s="1422" t="s">
        <v>323</v>
      </c>
      <c r="F8" s="1422" t="s">
        <v>325</v>
      </c>
      <c r="G8" s="1422"/>
      <c r="H8" s="1422" t="s">
        <v>327</v>
      </c>
      <c r="I8" s="1422" t="s">
        <v>332</v>
      </c>
      <c r="J8" s="1422" t="s">
        <v>339</v>
      </c>
      <c r="K8" s="1422" t="s">
        <v>341</v>
      </c>
      <c r="L8" s="1422" t="s">
        <v>346</v>
      </c>
      <c r="M8" s="1422" t="s">
        <v>352</v>
      </c>
      <c r="N8" s="1422" t="s">
        <v>375</v>
      </c>
    </row>
    <row r="9" spans="1:14" s="3" customFormat="1" ht="11.25" customHeight="1">
      <c r="D9" s="2319" t="s">
        <v>1922</v>
      </c>
      <c r="E9" s="2319"/>
      <c r="F9" s="2319"/>
      <c r="G9" s="1031"/>
      <c r="H9" s="2319" t="s">
        <v>1923</v>
      </c>
      <c r="I9" s="2319"/>
      <c r="J9" s="2319"/>
      <c r="K9" s="2319"/>
      <c r="L9" s="2319"/>
      <c r="M9" s="2319"/>
      <c r="N9" s="1013"/>
    </row>
    <row r="10" spans="1:14" s="3" customFormat="1" ht="11.25" customHeight="1">
      <c r="D10" s="984" t="s">
        <v>1819</v>
      </c>
      <c r="E10" s="984" t="s">
        <v>1820</v>
      </c>
      <c r="F10" s="984"/>
      <c r="G10" s="984"/>
      <c r="H10" s="984"/>
      <c r="I10" s="984"/>
      <c r="J10" s="984"/>
      <c r="K10" s="984"/>
      <c r="L10" s="984" t="s">
        <v>1924</v>
      </c>
      <c r="M10" s="984"/>
      <c r="N10" s="984"/>
    </row>
    <row r="11" spans="1:14" s="3" customFormat="1" ht="11.25" customHeight="1">
      <c r="B11" s="976" t="s">
        <v>1821</v>
      </c>
      <c r="D11" s="984" t="s">
        <v>1822</v>
      </c>
      <c r="E11" s="984" t="s">
        <v>1822</v>
      </c>
      <c r="F11" s="984" t="s">
        <v>1925</v>
      </c>
      <c r="G11" s="984"/>
      <c r="H11" s="984" t="s">
        <v>1926</v>
      </c>
      <c r="I11" s="984" t="s">
        <v>1803</v>
      </c>
      <c r="J11" s="984" t="s">
        <v>1806</v>
      </c>
      <c r="K11" s="984" t="s">
        <v>1927</v>
      </c>
      <c r="L11" s="984" t="s">
        <v>1928</v>
      </c>
      <c r="M11" s="984" t="s">
        <v>1929</v>
      </c>
      <c r="N11" s="984" t="s">
        <v>1054</v>
      </c>
    </row>
    <row r="12" spans="1:14" s="3" customFormat="1" ht="11.25" customHeight="1">
      <c r="B12" s="671">
        <v>1</v>
      </c>
      <c r="C12" s="657" t="s">
        <v>1930</v>
      </c>
      <c r="D12" s="1014"/>
      <c r="E12" s="1014"/>
      <c r="F12" s="1014"/>
      <c r="G12" s="1014"/>
      <c r="H12" s="1014"/>
      <c r="I12" s="1014"/>
      <c r="J12" s="1014"/>
      <c r="K12" s="1014"/>
      <c r="L12" s="1014"/>
      <c r="M12" s="1014"/>
      <c r="N12" s="1011">
        <v>188</v>
      </c>
    </row>
    <row r="13" spans="1:14" s="3" customFormat="1" ht="11.25" customHeight="1">
      <c r="B13" s="388">
        <v>2</v>
      </c>
      <c r="C13" s="1056" t="s">
        <v>1931</v>
      </c>
      <c r="D13" s="1032">
        <v>10</v>
      </c>
      <c r="E13" s="1032"/>
      <c r="F13" s="1032">
        <v>10</v>
      </c>
      <c r="G13" s="1032"/>
      <c r="H13" s="1033"/>
      <c r="I13" s="1033"/>
      <c r="J13" s="1033"/>
      <c r="K13" s="1033"/>
      <c r="L13" s="1033"/>
      <c r="M13" s="1033"/>
      <c r="N13" s="1034"/>
    </row>
    <row r="14" spans="1:14" s="3" customFormat="1" ht="11.25" customHeight="1">
      <c r="B14" s="388">
        <v>3</v>
      </c>
      <c r="C14" s="1056" t="s">
        <v>1932</v>
      </c>
      <c r="D14" s="1033"/>
      <c r="E14" s="1033"/>
      <c r="F14" s="1033"/>
      <c r="G14" s="1033"/>
      <c r="H14" s="1035">
        <v>1</v>
      </c>
      <c r="I14" s="1035">
        <v>4</v>
      </c>
      <c r="J14" s="1035"/>
      <c r="K14" s="1035">
        <v>5</v>
      </c>
      <c r="L14" s="1035">
        <v>3</v>
      </c>
      <c r="M14" s="1035"/>
      <c r="N14" s="1034"/>
    </row>
    <row r="15" spans="1:14" s="3" customFormat="1" ht="11.25" customHeight="1">
      <c r="B15" s="388">
        <v>4</v>
      </c>
      <c r="C15" s="1056" t="s">
        <v>1933</v>
      </c>
      <c r="D15" s="1033"/>
      <c r="E15" s="1033"/>
      <c r="F15" s="1033"/>
      <c r="G15" s="1033"/>
      <c r="H15" s="1035">
        <v>20</v>
      </c>
      <c r="I15" s="1035">
        <v>75</v>
      </c>
      <c r="J15" s="1035">
        <v>10</v>
      </c>
      <c r="K15" s="1035">
        <v>18</v>
      </c>
      <c r="L15" s="1035">
        <v>42</v>
      </c>
      <c r="M15" s="1035"/>
      <c r="N15" s="1034"/>
    </row>
    <row r="16" spans="1:14" s="3" customFormat="1" ht="11.25" customHeight="1">
      <c r="B16" s="388">
        <v>5</v>
      </c>
      <c r="C16" s="190" t="s">
        <v>1934</v>
      </c>
      <c r="D16" s="1012">
        <v>6422</v>
      </c>
      <c r="E16" s="1012"/>
      <c r="F16" s="1012">
        <v>6422</v>
      </c>
      <c r="G16" s="1012"/>
      <c r="H16" s="1012">
        <v>175192.7956550518</v>
      </c>
      <c r="I16" s="1012">
        <v>264660.33456025901</v>
      </c>
      <c r="J16" s="1012">
        <v>14730.121202504686</v>
      </c>
      <c r="K16" s="1012">
        <v>91898.030033063362</v>
      </c>
      <c r="L16" s="1012">
        <v>102422.61824159851</v>
      </c>
      <c r="M16" s="1012"/>
      <c r="N16" s="1015"/>
    </row>
    <row r="17" spans="2:14" s="3" customFormat="1" ht="11.25" customHeight="1">
      <c r="B17" s="388">
        <v>6</v>
      </c>
      <c r="C17" s="1056" t="s">
        <v>1935</v>
      </c>
      <c r="D17" s="1032"/>
      <c r="E17" s="1032"/>
      <c r="F17" s="1032"/>
      <c r="G17" s="1032"/>
      <c r="H17" s="1032">
        <v>60188.29161457211</v>
      </c>
      <c r="I17" s="1032">
        <v>56651.045360427182</v>
      </c>
      <c r="J17" s="1032">
        <v>2267.7999625046873</v>
      </c>
      <c r="K17" s="1032">
        <v>14754.603993063367</v>
      </c>
      <c r="L17" s="1032">
        <v>1310.5252338329287</v>
      </c>
      <c r="M17" s="1032"/>
      <c r="N17" s="1034"/>
    </row>
    <row r="18" spans="2:14" s="3" customFormat="1" ht="11.25" customHeight="1">
      <c r="B18" s="1633">
        <v>7</v>
      </c>
      <c r="C18" s="1737" t="s">
        <v>1936</v>
      </c>
      <c r="D18" s="1738">
        <v>6422</v>
      </c>
      <c r="E18" s="1738"/>
      <c r="F18" s="1738">
        <v>6422</v>
      </c>
      <c r="G18" s="1738"/>
      <c r="H18" s="1738">
        <v>115004.50404047966</v>
      </c>
      <c r="I18" s="1738">
        <v>208009.28919983163</v>
      </c>
      <c r="J18" s="1738">
        <v>12462.321239999999</v>
      </c>
      <c r="K18" s="1738">
        <v>77143.426039999991</v>
      </c>
      <c r="L18" s="1738">
        <v>101112.09300776565</v>
      </c>
      <c r="M18" s="1738"/>
      <c r="N18" s="1739"/>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landscape"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dimension ref="A1:O74"/>
  <sheetViews>
    <sheetView showGridLines="0" showRowColHeaders="0" workbookViewId="0"/>
  </sheetViews>
  <sheetFormatPr baseColWidth="10" defaultColWidth="11.42578125" defaultRowHeight="15"/>
  <cols>
    <col min="1" max="1" width="2.7109375" customWidth="1"/>
    <col min="2" max="2" width="4.85546875" customWidth="1"/>
    <col min="3" max="3" width="99" style="1505" customWidth="1"/>
    <col min="4" max="4" width="36.7109375" customWidth="1"/>
    <col min="5" max="5" width="24.85546875" customWidth="1"/>
    <col min="6" max="6" width="65.140625" customWidth="1"/>
    <col min="7" max="7" width="28" style="6" customWidth="1"/>
  </cols>
  <sheetData>
    <row r="1" spans="1:15" s="1223" customFormat="1" ht="11.25" customHeight="1">
      <c r="A1" s="6"/>
    </row>
    <row r="2" spans="1:15" s="1223" customFormat="1" ht="5.25" customHeight="1">
      <c r="A2" s="6"/>
      <c r="C2" s="1508"/>
    </row>
    <row r="3" spans="1:15" s="1223" customFormat="1" ht="12.75" customHeight="1">
      <c r="A3" s="1509"/>
      <c r="B3" s="2334" t="s">
        <v>309</v>
      </c>
      <c r="C3" s="2334"/>
      <c r="D3" s="2334"/>
      <c r="E3" s="2334"/>
      <c r="F3" s="2334"/>
      <c r="G3" s="2334"/>
      <c r="H3" s="2334"/>
      <c r="I3" s="2334"/>
      <c r="J3" s="2334"/>
      <c r="K3" s="2334"/>
      <c r="L3" s="2334"/>
      <c r="M3" s="2334"/>
      <c r="N3" s="2334"/>
      <c r="O3" s="2334"/>
    </row>
    <row r="4" spans="1:15" s="1223" customFormat="1" ht="5.25" customHeight="1">
      <c r="A4" s="6"/>
    </row>
    <row r="5" spans="1:15" s="1223" customFormat="1" ht="15.75">
      <c r="A5" s="1510"/>
      <c r="B5" s="1511" t="s">
        <v>1937</v>
      </c>
    </row>
    <row r="6" spans="1:15">
      <c r="B6" s="1084"/>
    </row>
    <row r="7" spans="1:15" ht="15.75">
      <c r="B7" s="1740" t="s">
        <v>1938</v>
      </c>
      <c r="C7" s="1741"/>
      <c r="D7" s="1742"/>
      <c r="E7" s="1742"/>
      <c r="F7" s="1742"/>
      <c r="G7" s="1506"/>
    </row>
    <row r="8" spans="1:15" ht="12" customHeight="1">
      <c r="B8" s="1518"/>
      <c r="C8" s="680"/>
      <c r="D8" s="1519"/>
      <c r="E8" s="1519"/>
      <c r="F8" s="1519"/>
      <c r="G8" s="1506"/>
    </row>
    <row r="9" spans="1:15" ht="25.5" customHeight="1">
      <c r="B9" s="1504"/>
      <c r="C9" s="1504"/>
      <c r="D9" s="1535" t="s">
        <v>1939</v>
      </c>
      <c r="E9" s="1535" t="s">
        <v>1940</v>
      </c>
      <c r="F9" s="1535" t="s">
        <v>1941</v>
      </c>
      <c r="G9" s="1506"/>
    </row>
    <row r="10" spans="1:15">
      <c r="B10" s="1536"/>
      <c r="C10" s="2328" t="s">
        <v>1942</v>
      </c>
      <c r="D10" s="2328"/>
      <c r="E10" s="2328"/>
      <c r="F10" s="2328"/>
      <c r="G10" s="1270"/>
    </row>
    <row r="11" spans="1:15" ht="22.5">
      <c r="B11" s="1557" t="s">
        <v>1943</v>
      </c>
      <c r="C11" s="1526" t="s">
        <v>1944</v>
      </c>
      <c r="D11" s="1527" t="s">
        <v>1945</v>
      </c>
      <c r="E11" s="1528"/>
      <c r="F11" s="1527" t="s">
        <v>2793</v>
      </c>
      <c r="G11" s="1270"/>
    </row>
    <row r="12" spans="1:15" ht="22.5">
      <c r="B12" s="1558" t="s">
        <v>1946</v>
      </c>
      <c r="C12" s="1529" t="s">
        <v>1947</v>
      </c>
      <c r="D12" s="1529"/>
      <c r="E12" s="1530"/>
      <c r="F12" s="1531" t="s">
        <v>1948</v>
      </c>
      <c r="G12" s="1270"/>
    </row>
    <row r="13" spans="1:15" ht="45">
      <c r="B13" s="1558" t="s">
        <v>1949</v>
      </c>
      <c r="C13" s="1529" t="s">
        <v>1950</v>
      </c>
      <c r="D13" s="1529" t="s">
        <v>1951</v>
      </c>
      <c r="E13" s="1530" t="s">
        <v>1952</v>
      </c>
      <c r="F13" s="1531" t="s">
        <v>1953</v>
      </c>
      <c r="G13" s="1270"/>
    </row>
    <row r="14" spans="1:15" ht="67.5">
      <c r="B14" s="1558" t="s">
        <v>1954</v>
      </c>
      <c r="C14" s="1532" t="s">
        <v>1955</v>
      </c>
      <c r="D14" s="1533"/>
      <c r="E14" s="1534"/>
      <c r="F14" s="1529" t="s">
        <v>1956</v>
      </c>
      <c r="G14" s="1270"/>
    </row>
    <row r="15" spans="1:15">
      <c r="B15" s="1537"/>
      <c r="C15" s="2329" t="s">
        <v>1957</v>
      </c>
      <c r="D15" s="2329"/>
      <c r="E15" s="2329"/>
      <c r="F15" s="2329"/>
      <c r="G15" s="1270"/>
    </row>
    <row r="16" spans="1:15" ht="22.5">
      <c r="B16" s="1529" t="s">
        <v>1958</v>
      </c>
      <c r="C16" s="1532" t="s">
        <v>1959</v>
      </c>
      <c r="D16" s="1531" t="s">
        <v>1960</v>
      </c>
      <c r="E16" s="1530"/>
      <c r="F16" s="1531" t="s">
        <v>2794</v>
      </c>
      <c r="G16" s="1507"/>
    </row>
    <row r="17" spans="2:7" ht="22.5">
      <c r="B17" s="1529" t="s">
        <v>1961</v>
      </c>
      <c r="C17" s="1532" t="s">
        <v>1962</v>
      </c>
      <c r="D17" s="1531" t="s">
        <v>1963</v>
      </c>
      <c r="E17" s="1530"/>
      <c r="F17" s="1529" t="s">
        <v>1964</v>
      </c>
      <c r="G17" s="1507"/>
    </row>
    <row r="18" spans="2:7" ht="33.75">
      <c r="B18" s="1558" t="s">
        <v>1965</v>
      </c>
      <c r="C18" s="1532" t="s">
        <v>1966</v>
      </c>
      <c r="D18" s="1538" t="s">
        <v>1960</v>
      </c>
      <c r="E18" s="1539"/>
      <c r="F18" s="1538" t="s">
        <v>2795</v>
      </c>
      <c r="G18" s="1270"/>
    </row>
    <row r="19" spans="2:7" ht="45">
      <c r="B19" s="1558" t="s">
        <v>1967</v>
      </c>
      <c r="C19" s="1529" t="s">
        <v>1968</v>
      </c>
      <c r="D19" s="1538" t="s">
        <v>1969</v>
      </c>
      <c r="E19" s="1539" t="s">
        <v>1970</v>
      </c>
      <c r="F19" s="1540"/>
      <c r="G19" s="1507"/>
    </row>
    <row r="20" spans="2:7" ht="33.75">
      <c r="B20" s="1558" t="s">
        <v>1971</v>
      </c>
      <c r="C20" s="1529" t="s">
        <v>1972</v>
      </c>
      <c r="D20" s="1529" t="s">
        <v>1951</v>
      </c>
      <c r="E20" s="1530"/>
      <c r="F20" s="1531" t="s">
        <v>2796</v>
      </c>
      <c r="G20" s="1507"/>
    </row>
    <row r="21" spans="2:7">
      <c r="B21" s="1536"/>
      <c r="C21" s="2329" t="s">
        <v>1973</v>
      </c>
      <c r="D21" s="2329"/>
      <c r="E21" s="2329"/>
      <c r="F21" s="2329"/>
      <c r="G21" s="1507"/>
    </row>
    <row r="22" spans="2:7">
      <c r="B22" s="1558" t="s">
        <v>1974</v>
      </c>
      <c r="C22" s="1529" t="s">
        <v>1975</v>
      </c>
      <c r="D22" s="1527" t="s">
        <v>1945</v>
      </c>
      <c r="E22" s="1539"/>
      <c r="F22" s="1538" t="s">
        <v>2797</v>
      </c>
      <c r="G22" s="1507"/>
    </row>
    <row r="23" spans="2:7">
      <c r="B23" s="1558" t="s">
        <v>1976</v>
      </c>
      <c r="C23" s="1529" t="s">
        <v>1977</v>
      </c>
      <c r="D23" s="1541"/>
      <c r="E23" s="1542"/>
      <c r="F23" s="1541"/>
      <c r="G23" s="1507"/>
    </row>
    <row r="24" spans="2:7" ht="22.5">
      <c r="B24" s="1558" t="s">
        <v>1978</v>
      </c>
      <c r="C24" s="1529" t="s">
        <v>1979</v>
      </c>
      <c r="D24" s="1527" t="s">
        <v>1945</v>
      </c>
      <c r="E24" s="1539" t="s">
        <v>1980</v>
      </c>
      <c r="F24" s="1540"/>
      <c r="G24" s="1270"/>
    </row>
    <row r="25" spans="2:7" ht="45">
      <c r="B25" s="1558" t="s">
        <v>1981</v>
      </c>
      <c r="C25" s="1529" t="s">
        <v>1982</v>
      </c>
      <c r="D25" s="1541"/>
      <c r="E25" s="1540" t="s">
        <v>1983</v>
      </c>
      <c r="F25" s="1540" t="s">
        <v>1984</v>
      </c>
      <c r="G25" s="1270"/>
    </row>
    <row r="26" spans="2:7">
      <c r="B26" s="1558" t="s">
        <v>1985</v>
      </c>
      <c r="C26" s="1529" t="s">
        <v>1986</v>
      </c>
      <c r="D26" s="1527" t="s">
        <v>1945</v>
      </c>
      <c r="E26" s="1539"/>
      <c r="F26" s="1540"/>
      <c r="G26" s="1507"/>
    </row>
    <row r="27" spans="2:7">
      <c r="B27" s="1558" t="s">
        <v>1987</v>
      </c>
      <c r="C27" s="1529" t="s">
        <v>1988</v>
      </c>
      <c r="D27" s="1541"/>
      <c r="E27" s="1542"/>
      <c r="F27" s="1541"/>
      <c r="G27" s="1507"/>
    </row>
    <row r="28" spans="2:7">
      <c r="B28" s="1558" t="s">
        <v>1989</v>
      </c>
      <c r="C28" s="1529" t="s">
        <v>1990</v>
      </c>
      <c r="D28" s="1527" t="s">
        <v>1945</v>
      </c>
      <c r="E28" s="1539"/>
      <c r="F28" s="1540"/>
      <c r="G28" s="1507"/>
    </row>
    <row r="29" spans="2:7" ht="45">
      <c r="B29" s="1558" t="s">
        <v>1991</v>
      </c>
      <c r="C29" s="1529" t="s">
        <v>1992</v>
      </c>
      <c r="D29" s="1527" t="s">
        <v>1945</v>
      </c>
      <c r="E29" s="1530"/>
      <c r="F29" s="1529" t="s">
        <v>1993</v>
      </c>
      <c r="G29" s="1507"/>
    </row>
    <row r="30" spans="2:7" ht="22.5">
      <c r="B30" s="1558" t="s">
        <v>1994</v>
      </c>
      <c r="C30" s="1529" t="s">
        <v>1995</v>
      </c>
      <c r="D30" s="1527" t="s">
        <v>1945</v>
      </c>
      <c r="E30" s="1530"/>
      <c r="F30" s="1529"/>
      <c r="G30" s="1507"/>
    </row>
    <row r="31" spans="2:7">
      <c r="B31" s="1520"/>
      <c r="C31" s="1521"/>
      <c r="D31" s="1522"/>
      <c r="E31" s="1523"/>
      <c r="F31" s="1521"/>
      <c r="G31" s="1507"/>
    </row>
    <row r="32" spans="2:7" ht="15.75">
      <c r="B32" s="1740" t="s">
        <v>1996</v>
      </c>
      <c r="C32" s="1741"/>
      <c r="D32" s="1742"/>
      <c r="E32" s="1742"/>
      <c r="F32" s="1742"/>
      <c r="G32" s="1506"/>
    </row>
    <row r="33" spans="2:7" ht="12" customHeight="1">
      <c r="B33" s="1518"/>
      <c r="C33" s="680"/>
      <c r="D33" s="1519"/>
      <c r="E33" s="1519"/>
      <c r="F33" s="1519"/>
      <c r="G33" s="1506"/>
    </row>
    <row r="34" spans="2:7">
      <c r="B34" s="1543"/>
      <c r="C34" s="2328" t="s">
        <v>1942</v>
      </c>
      <c r="D34" s="2328"/>
      <c r="E34" s="2328"/>
      <c r="F34" s="2328"/>
    </row>
    <row r="35" spans="2:7" ht="45">
      <c r="B35" s="1558" t="s">
        <v>1943</v>
      </c>
      <c r="C35" s="1529" t="s">
        <v>1997</v>
      </c>
      <c r="D35" s="1527" t="s">
        <v>1945</v>
      </c>
      <c r="E35" s="1544"/>
      <c r="F35" s="1545" t="s">
        <v>2777</v>
      </c>
    </row>
    <row r="36" spans="2:7" ht="56.25">
      <c r="B36" s="1558" t="s">
        <v>1946</v>
      </c>
      <c r="C36" s="1529" t="s">
        <v>1998</v>
      </c>
      <c r="D36" s="1529"/>
      <c r="E36" s="1544"/>
      <c r="F36" s="1545" t="s">
        <v>2778</v>
      </c>
    </row>
    <row r="37" spans="2:7" ht="45">
      <c r="B37" s="1558" t="s">
        <v>1949</v>
      </c>
      <c r="C37" s="1529" t="s">
        <v>1999</v>
      </c>
      <c r="D37" s="1533"/>
      <c r="E37" s="1544"/>
      <c r="F37" s="1529" t="s">
        <v>2000</v>
      </c>
    </row>
    <row r="38" spans="2:7">
      <c r="B38" s="1559"/>
      <c r="C38" s="2330" t="s">
        <v>1957</v>
      </c>
      <c r="D38" s="2330"/>
      <c r="E38" s="2330"/>
      <c r="F38" s="2330"/>
    </row>
    <row r="39" spans="2:7" ht="22.5">
      <c r="B39" s="1558" t="s">
        <v>1954</v>
      </c>
      <c r="C39" s="1529" t="s">
        <v>2001</v>
      </c>
      <c r="D39" s="2331" t="s">
        <v>1945</v>
      </c>
      <c r="E39" s="2332"/>
      <c r="F39" s="2333" t="s">
        <v>2779</v>
      </c>
    </row>
    <row r="40" spans="2:7">
      <c r="B40" s="1561" t="s">
        <v>1971</v>
      </c>
      <c r="C40" s="1546" t="s">
        <v>2002</v>
      </c>
      <c r="D40" s="2331"/>
      <c r="E40" s="2332"/>
      <c r="F40" s="2333"/>
    </row>
    <row r="41" spans="2:7">
      <c r="B41" s="1561" t="s">
        <v>2003</v>
      </c>
      <c r="C41" s="1546" t="s">
        <v>2004</v>
      </c>
      <c r="D41" s="2331"/>
      <c r="E41" s="2332"/>
      <c r="F41" s="2333"/>
    </row>
    <row r="42" spans="2:7">
      <c r="B42" s="1561" t="s">
        <v>2005</v>
      </c>
      <c r="C42" s="1546" t="s">
        <v>2006</v>
      </c>
      <c r="D42" s="2331"/>
      <c r="E42" s="2332"/>
      <c r="F42" s="2333"/>
    </row>
    <row r="43" spans="2:7">
      <c r="B43" s="1782" t="s">
        <v>2007</v>
      </c>
      <c r="C43" s="1546" t="s">
        <v>2008</v>
      </c>
      <c r="D43" s="2331"/>
      <c r="E43" s="2332"/>
      <c r="F43" s="2333"/>
    </row>
    <row r="44" spans="2:7" ht="22.5">
      <c r="B44" s="1529" t="s">
        <v>1958</v>
      </c>
      <c r="C44" s="1793" t="s">
        <v>2009</v>
      </c>
      <c r="D44" s="1531" t="s">
        <v>1945</v>
      </c>
      <c r="E44" s="1794"/>
      <c r="F44" s="1548" t="s">
        <v>2800</v>
      </c>
    </row>
    <row r="45" spans="2:7" ht="112.5">
      <c r="B45" s="1529" t="s">
        <v>1961</v>
      </c>
      <c r="C45" s="1529" t="s">
        <v>2010</v>
      </c>
      <c r="D45" s="1527" t="s">
        <v>1945</v>
      </c>
      <c r="E45" s="1547"/>
      <c r="F45" s="1549" t="s">
        <v>2011</v>
      </c>
    </row>
    <row r="46" spans="2:7" ht="33.75">
      <c r="B46" s="1558" t="s">
        <v>1965</v>
      </c>
      <c r="C46" s="1529" t="s">
        <v>2012</v>
      </c>
      <c r="D46" s="1550"/>
      <c r="E46" s="1547"/>
      <c r="F46" s="1548" t="s">
        <v>2801</v>
      </c>
    </row>
    <row r="47" spans="2:7">
      <c r="B47" s="1536"/>
      <c r="C47" s="2330" t="s">
        <v>1973</v>
      </c>
      <c r="D47" s="2330"/>
      <c r="E47" s="2330"/>
      <c r="F47" s="2330"/>
    </row>
    <row r="48" spans="2:7" ht="56.25">
      <c r="B48" s="1558" t="s">
        <v>1967</v>
      </c>
      <c r="C48" s="1529" t="s">
        <v>2013</v>
      </c>
      <c r="D48" s="1529"/>
      <c r="E48" s="1544"/>
      <c r="F48" s="1551" t="s">
        <v>2014</v>
      </c>
    </row>
    <row r="49" spans="2:6" ht="78.75">
      <c r="B49" s="1558" t="s">
        <v>1971</v>
      </c>
      <c r="C49" s="1529" t="s">
        <v>2015</v>
      </c>
      <c r="D49" s="1529"/>
      <c r="E49" s="1544"/>
      <c r="F49" s="1552" t="s">
        <v>2016</v>
      </c>
    </row>
    <row r="50" spans="2:6" ht="78.75">
      <c r="B50" s="1558" t="s">
        <v>1974</v>
      </c>
      <c r="C50" s="1529" t="s">
        <v>2017</v>
      </c>
      <c r="D50" s="1529"/>
      <c r="E50" s="1544"/>
      <c r="F50" s="1552" t="s">
        <v>2018</v>
      </c>
    </row>
    <row r="51" spans="2:6" ht="78.75">
      <c r="B51" s="1558" t="s">
        <v>1976</v>
      </c>
      <c r="C51" s="1529" t="s">
        <v>2019</v>
      </c>
      <c r="D51" s="1529"/>
      <c r="E51" s="1544"/>
      <c r="F51" s="1552" t="s">
        <v>2020</v>
      </c>
    </row>
    <row r="52" spans="2:6" ht="101.25">
      <c r="B52" s="1558" t="s">
        <v>1978</v>
      </c>
      <c r="C52" s="1529" t="s">
        <v>2021</v>
      </c>
      <c r="D52" s="1529"/>
      <c r="E52" s="1544"/>
      <c r="F52" s="1552" t="s">
        <v>2022</v>
      </c>
    </row>
    <row r="53" spans="2:6" ht="22.5">
      <c r="B53" s="1558" t="s">
        <v>1981</v>
      </c>
      <c r="C53" s="1529" t="s">
        <v>1995</v>
      </c>
      <c r="D53" s="1527" t="s">
        <v>1945</v>
      </c>
      <c r="E53" s="1544"/>
      <c r="F53" s="1553"/>
    </row>
    <row r="54" spans="2:6">
      <c r="B54" s="1520"/>
      <c r="C54" s="1521"/>
      <c r="D54" s="1522"/>
      <c r="E54" s="68"/>
      <c r="F54" s="1524"/>
    </row>
    <row r="55" spans="2:6" ht="15.75">
      <c r="B55" s="1740" t="s">
        <v>2711</v>
      </c>
      <c r="C55" s="1743"/>
      <c r="D55" s="1743"/>
      <c r="E55" s="1741"/>
      <c r="F55" s="1744"/>
    </row>
    <row r="56" spans="2:6" ht="12" customHeight="1">
      <c r="B56" s="1520"/>
      <c r="C56" s="1521"/>
      <c r="D56" s="1521"/>
      <c r="E56" s="680"/>
      <c r="F56" s="1525"/>
    </row>
    <row r="57" spans="2:6">
      <c r="B57" s="1554"/>
      <c r="C57" s="2338" t="s">
        <v>1957</v>
      </c>
      <c r="D57" s="2338"/>
      <c r="E57" s="2338"/>
      <c r="F57" s="2338"/>
    </row>
    <row r="58" spans="2:6" ht="60.75" customHeight="1">
      <c r="B58" s="1547" t="s">
        <v>1943</v>
      </c>
      <c r="C58" s="1550" t="s">
        <v>2772</v>
      </c>
      <c r="D58" s="1549" t="s">
        <v>2773</v>
      </c>
      <c r="E58" s="1544"/>
      <c r="F58" s="1965" t="s">
        <v>2780</v>
      </c>
    </row>
    <row r="59" spans="2:6" ht="56.25">
      <c r="B59" s="1558" t="s">
        <v>1946</v>
      </c>
      <c r="C59" s="1529" t="s">
        <v>2023</v>
      </c>
      <c r="D59" s="1531" t="s">
        <v>1945</v>
      </c>
      <c r="E59" s="1544"/>
      <c r="F59" s="1531" t="s">
        <v>2804</v>
      </c>
    </row>
    <row r="60" spans="2:6">
      <c r="B60" s="1558" t="s">
        <v>1949</v>
      </c>
      <c r="C60" s="1529" t="s">
        <v>2024</v>
      </c>
      <c r="D60" s="2320"/>
      <c r="E60" s="2323"/>
      <c r="F60" s="2320" t="s">
        <v>2025</v>
      </c>
    </row>
    <row r="61" spans="2:6">
      <c r="B61" s="1783" t="s">
        <v>1971</v>
      </c>
      <c r="C61" s="1555" t="s">
        <v>2026</v>
      </c>
      <c r="D61" s="2321"/>
      <c r="E61" s="2324"/>
      <c r="F61" s="2326"/>
    </row>
    <row r="62" spans="2:6">
      <c r="B62" s="1783" t="s">
        <v>2003</v>
      </c>
      <c r="C62" s="1555" t="s">
        <v>2027</v>
      </c>
      <c r="D62" s="2321"/>
      <c r="E62" s="2324"/>
      <c r="F62" s="2326"/>
    </row>
    <row r="63" spans="2:6">
      <c r="B63" s="1783" t="s">
        <v>2005</v>
      </c>
      <c r="C63" s="1555" t="s">
        <v>2028</v>
      </c>
      <c r="D63" s="2321"/>
      <c r="E63" s="2324"/>
      <c r="F63" s="2326"/>
    </row>
    <row r="64" spans="2:6">
      <c r="B64" s="1783" t="s">
        <v>2007</v>
      </c>
      <c r="C64" s="1555" t="s">
        <v>2029</v>
      </c>
      <c r="D64" s="2321"/>
      <c r="E64" s="2324"/>
      <c r="F64" s="2326"/>
    </row>
    <row r="65" spans="2:6">
      <c r="B65" s="1783" t="s">
        <v>2030</v>
      </c>
      <c r="C65" s="1555" t="s">
        <v>2031</v>
      </c>
      <c r="D65" s="2321"/>
      <c r="E65" s="2324"/>
      <c r="F65" s="2326"/>
    </row>
    <row r="66" spans="2:6">
      <c r="B66" s="1783" t="s">
        <v>2032</v>
      </c>
      <c r="C66" s="1556" t="s">
        <v>2033</v>
      </c>
      <c r="D66" s="2322"/>
      <c r="E66" s="2325"/>
      <c r="F66" s="2327"/>
    </row>
    <row r="67" spans="2:6">
      <c r="B67" s="1554"/>
      <c r="C67" s="2335" t="s">
        <v>1973</v>
      </c>
      <c r="D67" s="2336"/>
      <c r="E67" s="2336"/>
      <c r="F67" s="2337"/>
    </row>
    <row r="68" spans="2:6">
      <c r="B68" s="1560" t="s">
        <v>1954</v>
      </c>
      <c r="C68" s="1526" t="s">
        <v>2034</v>
      </c>
      <c r="D68" s="2320"/>
      <c r="E68" s="2323"/>
      <c r="F68" s="2320" t="s">
        <v>2035</v>
      </c>
    </row>
    <row r="69" spans="2:6">
      <c r="B69" s="1783" t="s">
        <v>1971</v>
      </c>
      <c r="C69" s="1555" t="s">
        <v>2026</v>
      </c>
      <c r="D69" s="2321"/>
      <c r="E69" s="2324"/>
      <c r="F69" s="2326"/>
    </row>
    <row r="70" spans="2:6">
      <c r="B70" s="1783" t="s">
        <v>2003</v>
      </c>
      <c r="C70" s="1555" t="s">
        <v>2027</v>
      </c>
      <c r="D70" s="2321"/>
      <c r="E70" s="2324"/>
      <c r="F70" s="2326"/>
    </row>
    <row r="71" spans="2:6">
      <c r="B71" s="1783" t="s">
        <v>2005</v>
      </c>
      <c r="C71" s="1555" t="s">
        <v>2028</v>
      </c>
      <c r="D71" s="2321"/>
      <c r="E71" s="2324"/>
      <c r="F71" s="2326"/>
    </row>
    <row r="72" spans="2:6">
      <c r="B72" s="1783" t="s">
        <v>2007</v>
      </c>
      <c r="C72" s="1555" t="s">
        <v>2029</v>
      </c>
      <c r="D72" s="2321"/>
      <c r="E72" s="2324"/>
      <c r="F72" s="2326"/>
    </row>
    <row r="73" spans="2:6">
      <c r="B73" s="1783" t="s">
        <v>2030</v>
      </c>
      <c r="C73" s="1555" t="s">
        <v>2031</v>
      </c>
      <c r="D73" s="2321"/>
      <c r="E73" s="2324"/>
      <c r="F73" s="2326"/>
    </row>
    <row r="74" spans="2:6">
      <c r="B74" s="1783" t="s">
        <v>2032</v>
      </c>
      <c r="C74" s="1555" t="s">
        <v>2033</v>
      </c>
      <c r="D74" s="2322"/>
      <c r="E74" s="2325"/>
      <c r="F74" s="2327"/>
    </row>
  </sheetData>
  <mergeCells count="18">
    <mergeCell ref="B3:O3"/>
    <mergeCell ref="C67:F67"/>
    <mergeCell ref="C47:F47"/>
    <mergeCell ref="C57:F57"/>
    <mergeCell ref="D60:D66"/>
    <mergeCell ref="E60:E66"/>
    <mergeCell ref="F60:F66"/>
    <mergeCell ref="D68:D74"/>
    <mergeCell ref="E68:E74"/>
    <mergeCell ref="F68:F74"/>
    <mergeCell ref="C10:F10"/>
    <mergeCell ref="C15:F15"/>
    <mergeCell ref="C21:F21"/>
    <mergeCell ref="C34:F34"/>
    <mergeCell ref="C38:F38"/>
    <mergeCell ref="D39:D43"/>
    <mergeCell ref="E39:E43"/>
    <mergeCell ref="F39:F43"/>
  </mergeCells>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dimension ref="A1:Y156"/>
  <sheetViews>
    <sheetView showGridLines="0" showRowColHeaders="0" zoomScaleNormal="100" workbookViewId="0"/>
  </sheetViews>
  <sheetFormatPr baseColWidth="10" defaultColWidth="8.85546875" defaultRowHeight="15"/>
  <cols>
    <col min="1" max="1" width="2.7109375" style="6" customWidth="1"/>
    <col min="2" max="2" width="4.85546875" style="1223" customWidth="1"/>
    <col min="3" max="3" width="70.85546875" style="1223" customWidth="1"/>
    <col min="4" max="4" width="21.5703125" style="1223" customWidth="1"/>
    <col min="5" max="5" width="31.140625" style="1223" customWidth="1"/>
    <col min="6" max="8" width="21.5703125" style="1223" customWidth="1"/>
    <col min="9" max="9" width="0.7109375" style="1223" customWidth="1"/>
    <col min="10" max="12" width="21.5703125" style="1223" customWidth="1"/>
    <col min="13" max="13" width="0.7109375" style="1223" customWidth="1"/>
    <col min="14" max="15" width="21.5703125" style="1223" customWidth="1"/>
    <col min="16" max="16" width="23.5703125" style="1223" customWidth="1"/>
    <col min="17" max="20" width="21" style="1223" customWidth="1"/>
    <col min="21" max="21" width="17.28515625" style="1223" bestFit="1" customWidth="1"/>
    <col min="22" max="16384" width="8.85546875" style="1223"/>
  </cols>
  <sheetData>
    <row r="1" spans="1:21" ht="11.25" customHeight="1"/>
    <row r="2" spans="1:21" ht="5.25" customHeight="1">
      <c r="C2" s="1224"/>
    </row>
    <row r="3" spans="1:21" ht="12.75" customHeight="1">
      <c r="A3" s="11"/>
      <c r="B3" s="2108" t="s">
        <v>309</v>
      </c>
      <c r="C3" s="2108"/>
      <c r="D3" s="2108"/>
      <c r="E3" s="2108"/>
      <c r="F3" s="2108"/>
      <c r="G3" s="2108"/>
      <c r="H3" s="2108"/>
      <c r="I3" s="2108"/>
      <c r="J3" s="2108"/>
      <c r="K3" s="2108"/>
      <c r="L3" s="2108"/>
      <c r="M3" s="2108"/>
      <c r="N3" s="2108"/>
      <c r="O3" s="2108"/>
    </row>
    <row r="4" spans="1:21" ht="5.25" customHeight="1"/>
    <row r="5" spans="1:21" ht="15.75">
      <c r="A5" s="7"/>
      <c r="B5" s="1139" t="s">
        <v>2036</v>
      </c>
    </row>
    <row r="6" spans="1:21" ht="11.25" customHeight="1">
      <c r="A6" s="7"/>
      <c r="B6" s="1139"/>
    </row>
    <row r="7" spans="1:21" ht="11.25" customHeight="1">
      <c r="A7" s="7"/>
      <c r="B7" s="2109" t="s">
        <v>2784</v>
      </c>
      <c r="C7" s="2116"/>
      <c r="D7" s="2116"/>
      <c r="E7" s="2116"/>
      <c r="F7" s="2116"/>
      <c r="G7" s="2116"/>
      <c r="H7" s="2116"/>
      <c r="I7" s="2116"/>
      <c r="J7" s="2116"/>
      <c r="K7" s="2116"/>
      <c r="L7" s="2116"/>
      <c r="M7" s="2116"/>
      <c r="N7" s="2116"/>
      <c r="O7" s="2116"/>
      <c r="P7" s="2116"/>
      <c r="Q7" s="2116"/>
      <c r="R7" s="2116"/>
      <c r="S7" s="2116"/>
      <c r="T7" s="2116"/>
      <c r="U7" s="2116"/>
    </row>
    <row r="8" spans="1:21" ht="6.2" customHeight="1">
      <c r="A8" s="7"/>
      <c r="B8" s="204"/>
      <c r="C8" s="1993"/>
      <c r="D8" s="1993"/>
      <c r="E8" s="1993"/>
      <c r="F8" s="1993"/>
      <c r="G8" s="1993"/>
      <c r="H8" s="1993"/>
    </row>
    <row r="9" spans="1:21" ht="11.25" customHeight="1">
      <c r="A9" s="7"/>
      <c r="B9" s="2109" t="s">
        <v>2785</v>
      </c>
      <c r="C9" s="2116"/>
      <c r="D9" s="2116"/>
      <c r="E9" s="2116"/>
      <c r="F9" s="2116"/>
      <c r="G9" s="2116"/>
      <c r="H9" s="2116"/>
      <c r="I9" s="2116"/>
      <c r="J9" s="2116"/>
      <c r="K9" s="2116"/>
      <c r="L9" s="2116"/>
      <c r="M9" s="2116"/>
      <c r="N9" s="2116"/>
      <c r="O9" s="2116"/>
      <c r="P9" s="2116"/>
      <c r="Q9" s="2116"/>
      <c r="R9" s="2116"/>
      <c r="S9" s="2116"/>
      <c r="T9" s="2116"/>
      <c r="U9" s="2116"/>
    </row>
    <row r="10" spans="1:21" ht="6.2" customHeight="1">
      <c r="A10" s="7"/>
      <c r="B10" s="204"/>
      <c r="C10" s="1993"/>
      <c r="D10" s="1993"/>
      <c r="E10" s="1993"/>
      <c r="F10" s="1993"/>
      <c r="G10" s="1993"/>
      <c r="H10" s="1993"/>
    </row>
    <row r="11" spans="1:21" ht="22.5" customHeight="1">
      <c r="A11" s="7"/>
      <c r="B11" s="2109" t="s">
        <v>2786</v>
      </c>
      <c r="C11" s="2116"/>
      <c r="D11" s="2116"/>
      <c r="E11" s="2116"/>
      <c r="F11" s="2116"/>
      <c r="G11" s="2116"/>
      <c r="H11" s="2116"/>
      <c r="I11" s="2116"/>
      <c r="J11" s="2116"/>
      <c r="K11" s="2116"/>
      <c r="L11" s="2116"/>
      <c r="M11" s="2116"/>
      <c r="N11" s="2116"/>
      <c r="O11" s="2116"/>
      <c r="P11" s="2116"/>
      <c r="Q11" s="2116"/>
      <c r="R11" s="2116"/>
      <c r="S11" s="2116"/>
      <c r="T11" s="2116"/>
      <c r="U11" s="2116"/>
    </row>
    <row r="12" spans="1:21" ht="6.2" customHeight="1">
      <c r="A12" s="7"/>
      <c r="B12" s="204"/>
      <c r="C12" s="1993"/>
      <c r="D12" s="1993"/>
      <c r="E12" s="1993"/>
      <c r="F12" s="1993"/>
      <c r="G12" s="1993"/>
      <c r="H12" s="1993"/>
    </row>
    <row r="13" spans="1:21" ht="11.25" customHeight="1">
      <c r="A13" s="7"/>
      <c r="B13" s="2109" t="s">
        <v>2787</v>
      </c>
      <c r="C13" s="2116"/>
      <c r="D13" s="2116"/>
      <c r="E13" s="2116"/>
      <c r="F13" s="2116"/>
      <c r="G13" s="2116"/>
      <c r="H13" s="2116"/>
      <c r="I13" s="2116"/>
      <c r="J13" s="2116"/>
      <c r="K13" s="2116"/>
      <c r="L13" s="2116"/>
      <c r="M13" s="2116"/>
      <c r="N13" s="2116"/>
      <c r="O13" s="2116"/>
      <c r="P13" s="2116"/>
      <c r="Q13" s="2116"/>
      <c r="R13" s="2116"/>
      <c r="S13" s="2116"/>
      <c r="T13" s="2116"/>
      <c r="U13" s="2116"/>
    </row>
    <row r="14" spans="1:21" ht="6.2" customHeight="1">
      <c r="A14" s="7"/>
      <c r="B14" s="204"/>
      <c r="C14" s="1993"/>
      <c r="D14" s="1993"/>
      <c r="E14" s="1993"/>
      <c r="F14" s="1993"/>
      <c r="G14" s="1993"/>
      <c r="H14" s="1993"/>
    </row>
    <row r="15" spans="1:21" ht="11.25" customHeight="1">
      <c r="A15" s="7"/>
      <c r="B15" s="2109" t="s">
        <v>2788</v>
      </c>
      <c r="C15" s="2116"/>
      <c r="D15" s="2116"/>
      <c r="E15" s="2116"/>
      <c r="F15" s="2116"/>
      <c r="G15" s="2116"/>
      <c r="H15" s="2116"/>
      <c r="I15" s="2116"/>
      <c r="J15" s="2116"/>
      <c r="K15" s="2116"/>
      <c r="L15" s="2116"/>
      <c r="M15" s="2116"/>
      <c r="N15" s="2116"/>
      <c r="O15" s="2116"/>
      <c r="P15" s="2116"/>
      <c r="Q15" s="2116"/>
      <c r="R15" s="2116"/>
      <c r="S15" s="2116"/>
      <c r="T15" s="2116"/>
      <c r="U15" s="2116"/>
    </row>
    <row r="16" spans="1:21" ht="11.25" customHeight="1">
      <c r="A16" s="7"/>
      <c r="B16" s="204"/>
      <c r="C16" s="1993"/>
      <c r="D16" s="1993"/>
      <c r="E16" s="1993"/>
      <c r="F16" s="1993"/>
      <c r="G16" s="1993"/>
      <c r="H16" s="1993"/>
    </row>
    <row r="17" spans="1:21" ht="9" customHeight="1">
      <c r="A17" s="7"/>
    </row>
    <row r="18" spans="1:21" ht="11.25" customHeight="1">
      <c r="A18" s="11"/>
      <c r="B18" s="2343" t="s">
        <v>27</v>
      </c>
      <c r="C18" s="2344"/>
      <c r="D18" s="1221" t="s">
        <v>321</v>
      </c>
      <c r="E18" s="1221" t="s">
        <v>323</v>
      </c>
      <c r="F18" s="1221" t="s">
        <v>325</v>
      </c>
      <c r="G18" s="1221" t="s">
        <v>327</v>
      </c>
      <c r="H18" s="1221" t="s">
        <v>332</v>
      </c>
      <c r="I18" s="1221"/>
      <c r="J18" s="1221" t="s">
        <v>339</v>
      </c>
      <c r="K18" s="1221" t="s">
        <v>341</v>
      </c>
      <c r="L18" s="1221" t="s">
        <v>346</v>
      </c>
      <c r="M18" s="1221"/>
      <c r="N18" s="1221" t="s">
        <v>352</v>
      </c>
      <c r="O18" s="1221" t="s">
        <v>375</v>
      </c>
      <c r="P18" s="1221" t="s">
        <v>399</v>
      </c>
      <c r="Q18" s="1221" t="s">
        <v>916</v>
      </c>
      <c r="R18" s="1221" t="s">
        <v>1017</v>
      </c>
      <c r="S18" s="1221" t="s">
        <v>1018</v>
      </c>
      <c r="T18" s="1221" t="s">
        <v>1019</v>
      </c>
      <c r="U18" s="1221" t="s">
        <v>1076</v>
      </c>
    </row>
    <row r="19" spans="1:21" ht="11.25" customHeight="1">
      <c r="A19" s="7"/>
      <c r="C19" s="1225" t="s">
        <v>2037</v>
      </c>
      <c r="D19" s="2341" t="s">
        <v>2038</v>
      </c>
      <c r="E19" s="2341"/>
      <c r="F19" s="2341"/>
      <c r="G19" s="2341"/>
      <c r="H19" s="2341"/>
      <c r="I19" s="1217"/>
      <c r="N19" s="1217"/>
      <c r="O19" s="1217"/>
      <c r="Q19" s="312"/>
      <c r="R19" s="312"/>
      <c r="S19" s="312"/>
      <c r="T19" s="312"/>
      <c r="U19" s="32"/>
    </row>
    <row r="20" spans="1:21" s="1226" customFormat="1" ht="11.25" customHeight="1">
      <c r="A20" s="12"/>
      <c r="C20" s="1227"/>
      <c r="D20" s="1228"/>
      <c r="E20" s="442" t="s">
        <v>2039</v>
      </c>
      <c r="F20" s="1068"/>
      <c r="G20" s="1068"/>
      <c r="H20" s="1068"/>
      <c r="I20" s="1068"/>
      <c r="J20" s="1068"/>
      <c r="K20" s="1068"/>
      <c r="L20" s="1068"/>
      <c r="M20" s="1068"/>
      <c r="N20" s="1228"/>
      <c r="O20" s="1230"/>
      <c r="Q20" s="1229"/>
      <c r="R20" s="1229"/>
      <c r="S20" s="1229"/>
      <c r="T20" s="1229"/>
      <c r="U20" s="1229"/>
    </row>
    <row r="21" spans="1:21" s="1226" customFormat="1" ht="12.75">
      <c r="A21" s="12"/>
      <c r="C21" s="1227"/>
      <c r="D21" s="1228"/>
      <c r="E21" s="442" t="s">
        <v>2040</v>
      </c>
      <c r="F21" s="1068"/>
      <c r="G21" s="1068"/>
      <c r="H21" s="1068"/>
      <c r="I21" s="1068"/>
      <c r="M21" s="1217"/>
      <c r="N21" s="1228"/>
      <c r="O21" s="1230"/>
      <c r="Q21" s="1229"/>
      <c r="R21" s="1229"/>
      <c r="S21" s="1229"/>
      <c r="T21" s="1229"/>
      <c r="U21" s="1229"/>
    </row>
    <row r="22" spans="1:21" s="1226" customFormat="1" ht="11.25" customHeight="1">
      <c r="A22" s="12"/>
      <c r="C22" s="1227"/>
      <c r="D22" s="1228"/>
      <c r="E22" s="442" t="s">
        <v>2041</v>
      </c>
      <c r="I22" s="1068"/>
      <c r="J22" s="2110" t="s">
        <v>2042</v>
      </c>
      <c r="K22" s="2110"/>
      <c r="L22" s="2110"/>
      <c r="M22" s="1217"/>
      <c r="N22" s="2110" t="s">
        <v>2043</v>
      </c>
      <c r="O22" s="2110"/>
      <c r="P22" s="32" t="s">
        <v>2044</v>
      </c>
      <c r="Q22" s="1229"/>
      <c r="R22" s="1229"/>
      <c r="S22" s="1229"/>
      <c r="T22" s="1229"/>
    </row>
    <row r="23" spans="1:21" s="1226" customFormat="1" ht="11.25" customHeight="1">
      <c r="A23" s="12"/>
      <c r="C23" s="1227"/>
      <c r="D23" s="1228"/>
      <c r="E23" s="442" t="s">
        <v>2045</v>
      </c>
      <c r="I23" s="1068"/>
      <c r="J23" s="2342" t="s">
        <v>2046</v>
      </c>
      <c r="K23" s="2342"/>
      <c r="L23" s="2342"/>
      <c r="M23" s="1217"/>
      <c r="N23" s="2342" t="s">
        <v>2047</v>
      </c>
      <c r="O23" s="2342"/>
      <c r="P23" s="32" t="s">
        <v>2048</v>
      </c>
      <c r="Q23" s="1229"/>
      <c r="R23" s="1229"/>
      <c r="S23" s="1229"/>
      <c r="T23" s="1229"/>
      <c r="U23" s="32"/>
    </row>
    <row r="24" spans="1:21" s="1226" customFormat="1" ht="11.25" customHeight="1">
      <c r="A24" s="12"/>
      <c r="D24" s="1228"/>
      <c r="E24" s="442" t="s">
        <v>2049</v>
      </c>
      <c r="F24" s="442" t="s">
        <v>2050</v>
      </c>
      <c r="G24" s="1068"/>
      <c r="H24" s="442" t="s">
        <v>2051</v>
      </c>
      <c r="I24" s="1068"/>
      <c r="J24" s="1217"/>
      <c r="K24" s="1217"/>
      <c r="L24" s="442" t="s">
        <v>2051</v>
      </c>
      <c r="M24" s="1217"/>
      <c r="O24" s="442" t="s">
        <v>2052</v>
      </c>
      <c r="P24" s="215" t="s">
        <v>2053</v>
      </c>
      <c r="Q24" s="1229"/>
      <c r="R24" s="1229"/>
      <c r="S24" s="1229"/>
      <c r="T24" s="1229"/>
      <c r="U24" s="32" t="s">
        <v>2054</v>
      </c>
    </row>
    <row r="25" spans="1:21" s="1226" customFormat="1" ht="11.25" customHeight="1">
      <c r="A25" s="12"/>
      <c r="C25" s="1410" t="s">
        <v>315</v>
      </c>
      <c r="D25" s="1928"/>
      <c r="E25" s="442" t="s">
        <v>2055</v>
      </c>
      <c r="F25" s="442" t="s">
        <v>2056</v>
      </c>
      <c r="G25" s="442" t="s">
        <v>2057</v>
      </c>
      <c r="H25" s="442" t="s">
        <v>892</v>
      </c>
      <c r="I25" s="442"/>
      <c r="J25" s="1411"/>
      <c r="K25" s="442" t="s">
        <v>2057</v>
      </c>
      <c r="L25" s="1654" t="s">
        <v>892</v>
      </c>
      <c r="M25" s="442"/>
      <c r="N25" s="1928"/>
      <c r="O25" s="1654" t="s">
        <v>2058</v>
      </c>
      <c r="P25" s="1659" t="s">
        <v>2059</v>
      </c>
      <c r="Q25" s="1659" t="s">
        <v>1043</v>
      </c>
      <c r="R25" s="32" t="s">
        <v>2060</v>
      </c>
      <c r="S25" s="32" t="s">
        <v>2061</v>
      </c>
      <c r="T25" s="32" t="s">
        <v>2062</v>
      </c>
      <c r="U25" s="32" t="s">
        <v>1044</v>
      </c>
    </row>
    <row r="26" spans="1:21" ht="11.25" customHeight="1">
      <c r="A26" s="7"/>
      <c r="B26" s="535">
        <v>1</v>
      </c>
      <c r="C26" s="1231" t="s">
        <v>2063</v>
      </c>
      <c r="D26" s="1941">
        <v>732423.3202377283</v>
      </c>
      <c r="E26" s="1967">
        <v>58467.80642519</v>
      </c>
      <c r="F26" s="1968"/>
      <c r="G26" s="1967">
        <v>70814.642280067885</v>
      </c>
      <c r="H26" s="1967">
        <v>15985.557881772549</v>
      </c>
      <c r="I26" s="8"/>
      <c r="J26" s="1969">
        <v>-5294.0037904506071</v>
      </c>
      <c r="K26" s="1969">
        <v>-484.2802994390924</v>
      </c>
      <c r="L26" s="1952">
        <v>-4320.6031524099999</v>
      </c>
      <c r="M26" s="8"/>
      <c r="N26" s="1937">
        <v>7263700.558526</v>
      </c>
      <c r="O26" s="1937">
        <v>2790675.359675</v>
      </c>
      <c r="P26" s="1958">
        <v>95.937300000000008</v>
      </c>
      <c r="Q26" s="17">
        <v>644366.87168826768</v>
      </c>
      <c r="R26" s="1417">
        <v>26887.505111556929</v>
      </c>
      <c r="S26" s="1417">
        <v>25409.711598466962</v>
      </c>
      <c r="T26" s="1417">
        <v>34481.188251796666</v>
      </c>
      <c r="U26" s="1966">
        <v>3.5659999999999998</v>
      </c>
    </row>
    <row r="27" spans="1:21" ht="11.25" customHeight="1">
      <c r="A27" s="7"/>
      <c r="B27" s="19">
        <v>2</v>
      </c>
      <c r="C27" s="463" t="s">
        <v>2064</v>
      </c>
      <c r="D27" s="1941">
        <v>61821.360364690001</v>
      </c>
      <c r="E27" s="1937"/>
      <c r="F27" s="8"/>
      <c r="G27" s="1937">
        <v>2906.22936239</v>
      </c>
      <c r="H27" s="1937">
        <v>1015.01028452</v>
      </c>
      <c r="I27" s="8"/>
      <c r="J27" s="1952">
        <v>-177.57558549999999</v>
      </c>
      <c r="K27" s="1952">
        <v>-38.013928780000001</v>
      </c>
      <c r="L27" s="1952">
        <v>-126.26114122</v>
      </c>
      <c r="M27" s="8"/>
      <c r="N27" s="1937">
        <v>304076.171501</v>
      </c>
      <c r="O27" s="1937">
        <v>70790.179315000001</v>
      </c>
      <c r="P27" s="1958">
        <v>92.621299999999991</v>
      </c>
      <c r="Q27" s="17">
        <v>55129.311086919995</v>
      </c>
      <c r="R27" s="17">
        <v>3357.4065975900003</v>
      </c>
      <c r="S27" s="17">
        <v>1834.5060330899998</v>
      </c>
      <c r="T27" s="17">
        <v>1414.5447043900001</v>
      </c>
      <c r="U27" s="1962">
        <v>2.6629999999999998</v>
      </c>
    </row>
    <row r="28" spans="1:21" ht="11.25" customHeight="1">
      <c r="A28" s="7"/>
      <c r="B28" s="19">
        <v>3</v>
      </c>
      <c r="C28" s="463" t="s">
        <v>2065</v>
      </c>
      <c r="D28" s="1941">
        <v>21198.855551830002</v>
      </c>
      <c r="E28" s="1937">
        <v>9534.0864596299998</v>
      </c>
      <c r="F28" s="8"/>
      <c r="G28" s="1937">
        <v>944.04790638999998</v>
      </c>
      <c r="H28" s="1937">
        <v>1964.6646448699998</v>
      </c>
      <c r="I28" s="8"/>
      <c r="J28" s="1952">
        <v>-206.38135598</v>
      </c>
      <c r="K28" s="1952">
        <v>-5.1382251299999995</v>
      </c>
      <c r="L28" s="1952">
        <v>-195.09645696999999</v>
      </c>
      <c r="M28" s="8"/>
      <c r="N28" s="1937">
        <v>882608.40173699998</v>
      </c>
      <c r="O28" s="1937">
        <v>524078.89727000002</v>
      </c>
      <c r="P28" s="1958">
        <v>98.853400000000008</v>
      </c>
      <c r="Q28" s="17">
        <v>20727.718498950002</v>
      </c>
      <c r="R28" s="17">
        <v>176.41655193</v>
      </c>
      <c r="S28" s="17">
        <v>16.375130540000001</v>
      </c>
      <c r="T28" s="17">
        <v>4.1073036600000004</v>
      </c>
      <c r="U28" s="1962">
        <v>1.262</v>
      </c>
    </row>
    <row r="29" spans="1:21" s="1435" customFormat="1" ht="11.25" customHeight="1">
      <c r="A29" s="1434"/>
      <c r="B29" s="1128">
        <v>4</v>
      </c>
      <c r="C29" s="1408" t="s">
        <v>2066</v>
      </c>
      <c r="D29" s="1938"/>
      <c r="E29" s="1938"/>
      <c r="F29" s="1944"/>
      <c r="G29" s="1938"/>
      <c r="H29" s="1938"/>
      <c r="I29" s="1944"/>
      <c r="J29" s="1953"/>
      <c r="K29" s="1953"/>
      <c r="L29" s="1953"/>
      <c r="M29" s="1944"/>
      <c r="N29" s="1937"/>
      <c r="O29" s="1937"/>
      <c r="P29" s="1958"/>
      <c r="Q29" s="297"/>
      <c r="R29" s="297"/>
      <c r="S29" s="297"/>
      <c r="T29" s="297"/>
      <c r="U29" s="1963"/>
    </row>
    <row r="30" spans="1:21" s="1435" customFormat="1" ht="11.25" customHeight="1">
      <c r="A30" s="1434"/>
      <c r="B30" s="1128">
        <v>5</v>
      </c>
      <c r="C30" s="1408" t="s">
        <v>2067</v>
      </c>
      <c r="D30" s="1938">
        <v>9534.0864596299998</v>
      </c>
      <c r="E30" s="1938">
        <v>9534.0864596299998</v>
      </c>
      <c r="F30" s="1944"/>
      <c r="G30" s="1938">
        <v>0.84165795999999993</v>
      </c>
      <c r="H30" s="1938"/>
      <c r="I30" s="1944"/>
      <c r="J30" s="1953">
        <v>-2.7885278199999997</v>
      </c>
      <c r="K30" s="1953">
        <v>-7.330599999999999E-4</v>
      </c>
      <c r="L30" s="1953">
        <v>0</v>
      </c>
      <c r="M30" s="1944"/>
      <c r="N30" s="1937">
        <v>123192.418852</v>
      </c>
      <c r="O30" s="1937">
        <v>44640.018744000001</v>
      </c>
      <c r="P30" s="1958">
        <v>98.147799999999989</v>
      </c>
      <c r="Q30" s="297">
        <v>9387.3169371499989</v>
      </c>
      <c r="R30" s="297">
        <v>1.464064E-2</v>
      </c>
      <c r="S30" s="297"/>
      <c r="T30" s="297"/>
      <c r="U30" s="1963">
        <v>0.66900000000000004</v>
      </c>
    </row>
    <row r="31" spans="1:21" s="1435" customFormat="1" ht="11.25" customHeight="1">
      <c r="A31" s="1434"/>
      <c r="B31" s="1128">
        <v>6</v>
      </c>
      <c r="C31" s="1408" t="s">
        <v>2068</v>
      </c>
      <c r="D31" s="1938">
        <v>148.03927375999999</v>
      </c>
      <c r="E31" s="1938"/>
      <c r="F31" s="1944"/>
      <c r="G31" s="1938">
        <v>1.07253511</v>
      </c>
      <c r="H31" s="1938"/>
      <c r="I31" s="1944"/>
      <c r="J31" s="1953">
        <v>-4.0249339999999995E-2</v>
      </c>
      <c r="K31" s="1953">
        <v>-2.0753200000000003E-3</v>
      </c>
      <c r="L31" s="1953">
        <v>0</v>
      </c>
      <c r="M31" s="1944"/>
      <c r="N31" s="1937">
        <v>2564.7919059999999</v>
      </c>
      <c r="O31" s="1937">
        <v>115.046744</v>
      </c>
      <c r="P31" s="1958">
        <v>99.434399999999997</v>
      </c>
      <c r="Q31" s="297">
        <v>145.92397680000002</v>
      </c>
      <c r="R31" s="297"/>
      <c r="S31" s="297"/>
      <c r="T31" s="297"/>
      <c r="U31" s="1963">
        <v>0.71099999999999997</v>
      </c>
    </row>
    <row r="32" spans="1:21" s="1435" customFormat="1" ht="11.25" customHeight="1">
      <c r="A32" s="1434"/>
      <c r="B32" s="1128">
        <v>7</v>
      </c>
      <c r="C32" s="1408" t="s">
        <v>2069</v>
      </c>
      <c r="D32" s="1938">
        <v>560.58766313000001</v>
      </c>
      <c r="E32" s="1938"/>
      <c r="F32" s="1944"/>
      <c r="G32" s="1938">
        <v>96.201255489999994</v>
      </c>
      <c r="H32" s="1938">
        <v>11.91879911</v>
      </c>
      <c r="I32" s="1944"/>
      <c r="J32" s="1953">
        <v>-8.0412909800000012</v>
      </c>
      <c r="K32" s="1953">
        <v>-2.8782331000000001</v>
      </c>
      <c r="L32" s="1953">
        <v>-4.5182223300000004</v>
      </c>
      <c r="M32" s="1944"/>
      <c r="N32" s="1937">
        <v>41080.109221999999</v>
      </c>
      <c r="O32" s="1937">
        <v>33.310271999999998</v>
      </c>
      <c r="P32" s="1958">
        <v>95.90809999999999</v>
      </c>
      <c r="Q32" s="297">
        <v>374.33757667999998</v>
      </c>
      <c r="R32" s="297">
        <v>167.63942406000001</v>
      </c>
      <c r="S32" s="297">
        <v>14.46741179</v>
      </c>
      <c r="T32" s="297">
        <v>4.1073036600000004</v>
      </c>
      <c r="U32" s="1963">
        <v>4.1289999999999996</v>
      </c>
    </row>
    <row r="33" spans="1:25" s="1435" customFormat="1" ht="11.25" customHeight="1">
      <c r="A33" s="1434"/>
      <c r="B33" s="1128">
        <v>8</v>
      </c>
      <c r="C33" s="1408" t="s">
        <v>2070</v>
      </c>
      <c r="D33" s="1938">
        <v>10956.142155309999</v>
      </c>
      <c r="E33" s="1938"/>
      <c r="F33" s="1944"/>
      <c r="G33" s="1938">
        <v>845.93245783000009</v>
      </c>
      <c r="H33" s="1938">
        <v>1952.7458457600001</v>
      </c>
      <c r="I33" s="1944"/>
      <c r="J33" s="1953">
        <v>-195.51128783999999</v>
      </c>
      <c r="K33" s="1953">
        <v>-2.25718365</v>
      </c>
      <c r="L33" s="1953">
        <v>-190.57823463999998</v>
      </c>
      <c r="M33" s="1944"/>
      <c r="N33" s="1937">
        <v>715771.08175699995</v>
      </c>
      <c r="O33" s="1937">
        <v>479290.52150999999</v>
      </c>
      <c r="P33" s="1958">
        <v>99.610299999999995</v>
      </c>
      <c r="Q33" s="297">
        <v>10820.140008320001</v>
      </c>
      <c r="R33" s="297">
        <v>8.7624872299999996</v>
      </c>
      <c r="S33" s="297">
        <v>1.9077187499999999</v>
      </c>
      <c r="T33" s="297"/>
      <c r="U33" s="1963">
        <v>1.6379999999999999</v>
      </c>
    </row>
    <row r="34" spans="1:25" ht="11.25" customHeight="1">
      <c r="A34" s="7"/>
      <c r="B34" s="19">
        <v>9</v>
      </c>
      <c r="C34" s="463" t="s">
        <v>2071</v>
      </c>
      <c r="D34" s="1937">
        <v>70906.285024612051</v>
      </c>
      <c r="E34" s="1937">
        <v>9.09604912</v>
      </c>
      <c r="F34" s="8"/>
      <c r="G34" s="1937">
        <v>7480.2544710600005</v>
      </c>
      <c r="H34" s="1937">
        <v>464.67311243</v>
      </c>
      <c r="I34" s="8"/>
      <c r="J34" s="1952">
        <v>-269.80826197000005</v>
      </c>
      <c r="K34" s="1952">
        <v>-43.760407690000001</v>
      </c>
      <c r="L34" s="1952">
        <v>-186.52316358000002</v>
      </c>
      <c r="M34" s="8"/>
      <c r="N34" s="1937">
        <v>1158032.7199519998</v>
      </c>
      <c r="O34" s="1937">
        <v>668890.23640299984</v>
      </c>
      <c r="P34" s="1958">
        <v>98.935500000000005</v>
      </c>
      <c r="Q34" s="17">
        <v>67745.869157089284</v>
      </c>
      <c r="R34" s="17">
        <v>2593.8945439899999</v>
      </c>
      <c r="S34" s="17">
        <v>381.06052576277318</v>
      </c>
      <c r="T34" s="17">
        <v>48.21905469</v>
      </c>
      <c r="U34" s="1962">
        <v>1.619</v>
      </c>
    </row>
    <row r="35" spans="1:25" s="1435" customFormat="1" ht="11.25" customHeight="1">
      <c r="A35" s="1434"/>
      <c r="B35" s="1128">
        <v>10</v>
      </c>
      <c r="C35" s="1408" t="s">
        <v>2072</v>
      </c>
      <c r="D35" s="1938">
        <v>18527.893806209999</v>
      </c>
      <c r="E35" s="1938"/>
      <c r="F35" s="1944"/>
      <c r="G35" s="1938">
        <v>871.19375069</v>
      </c>
      <c r="H35" s="1938">
        <v>71.055137729999998</v>
      </c>
      <c r="I35" s="1944"/>
      <c r="J35" s="1953">
        <v>-22.332548469999999</v>
      </c>
      <c r="K35" s="1953">
        <v>-9.817083349999999</v>
      </c>
      <c r="L35" s="1953">
        <v>-5.7326290100000001</v>
      </c>
      <c r="M35" s="1944"/>
      <c r="N35" s="1937">
        <v>363159.56267299998</v>
      </c>
      <c r="O35" s="1937">
        <v>292315.05456000002</v>
      </c>
      <c r="P35" s="1958">
        <v>99.765000000000001</v>
      </c>
      <c r="Q35" s="297">
        <v>17907.155319939997</v>
      </c>
      <c r="R35" s="297">
        <v>535.25830526999994</v>
      </c>
      <c r="S35" s="297">
        <v>71.225960790000002</v>
      </c>
      <c r="T35" s="297">
        <v>1.97398882</v>
      </c>
      <c r="U35" s="1963">
        <v>0.97599999999999998</v>
      </c>
    </row>
    <row r="36" spans="1:25" s="1435" customFormat="1" ht="11.25" customHeight="1">
      <c r="A36" s="1434"/>
      <c r="B36" s="1128">
        <v>11</v>
      </c>
      <c r="C36" s="1408" t="s">
        <v>2073</v>
      </c>
      <c r="D36" s="1938">
        <v>748.34488475000001</v>
      </c>
      <c r="E36" s="1938"/>
      <c r="F36" s="1944"/>
      <c r="G36" s="1938">
        <v>35.223170539999998</v>
      </c>
      <c r="H36" s="1938">
        <v>1.4076503200000001</v>
      </c>
      <c r="I36" s="1944"/>
      <c r="J36" s="1953">
        <v>-2.27666945</v>
      </c>
      <c r="K36" s="1953">
        <v>-1.29467321</v>
      </c>
      <c r="L36" s="1953">
        <v>-0.49265174</v>
      </c>
      <c r="M36" s="1944"/>
      <c r="N36" s="1937">
        <v>4963.3574909999998</v>
      </c>
      <c r="O36" s="1937">
        <v>744.73823300000004</v>
      </c>
      <c r="P36" s="1958">
        <v>99.804599999999994</v>
      </c>
      <c r="Q36" s="297">
        <v>708.78903558000002</v>
      </c>
      <c r="R36" s="297">
        <v>35.258288219999997</v>
      </c>
      <c r="S36" s="297">
        <v>2.5963612400000002</v>
      </c>
      <c r="T36" s="297"/>
      <c r="U36" s="1963">
        <v>0.746</v>
      </c>
    </row>
    <row r="37" spans="1:25" s="1435" customFormat="1" ht="11.25" customHeight="1">
      <c r="A37" s="1434"/>
      <c r="B37" s="1128">
        <v>12</v>
      </c>
      <c r="C37" s="1408" t="s">
        <v>2074</v>
      </c>
      <c r="D37" s="1938">
        <v>3.5908482400000001</v>
      </c>
      <c r="E37" s="1938">
        <v>3.5908482400000001</v>
      </c>
      <c r="F37" s="1944"/>
      <c r="G37" s="1938">
        <v>0.21556791</v>
      </c>
      <c r="H37" s="1938"/>
      <c r="I37" s="1944"/>
      <c r="J37" s="1953">
        <v>-1.4235930000000001E-2</v>
      </c>
      <c r="K37" s="1953">
        <v>-8.6302199999999992E-3</v>
      </c>
      <c r="L37" s="1953">
        <v>0</v>
      </c>
      <c r="M37" s="1944"/>
      <c r="N37" s="1937">
        <v>1085.515774</v>
      </c>
      <c r="O37" s="1937">
        <v>957.63954699999999</v>
      </c>
      <c r="P37" s="1958">
        <v>89.596299999999999</v>
      </c>
      <c r="Q37" s="297">
        <v>3.2840324000000001</v>
      </c>
      <c r="R37" s="297">
        <v>0.30681584000000001</v>
      </c>
      <c r="S37" s="297"/>
      <c r="T37" s="297"/>
      <c r="U37" s="1963">
        <v>2.9350000000000001</v>
      </c>
    </row>
    <row r="38" spans="1:25" s="1435" customFormat="1" ht="11.25" customHeight="1">
      <c r="A38" s="1434"/>
      <c r="B38" s="1128">
        <v>13</v>
      </c>
      <c r="C38" s="1408" t="s">
        <v>2075</v>
      </c>
      <c r="D38" s="1938">
        <v>104.43383148000001</v>
      </c>
      <c r="E38" s="1938"/>
      <c r="F38" s="1944"/>
      <c r="G38" s="1938">
        <v>6.2659156900000008</v>
      </c>
      <c r="H38" s="1938">
        <v>36.887046299999994</v>
      </c>
      <c r="I38" s="1944"/>
      <c r="J38" s="1953">
        <v>-5.1908369099999998</v>
      </c>
      <c r="K38" s="1954">
        <v>-6.0438209999999999E-2</v>
      </c>
      <c r="L38" s="1953">
        <v>-5.0564460100000002</v>
      </c>
      <c r="M38" s="1944"/>
      <c r="N38" s="1937">
        <v>499.28144200000003</v>
      </c>
      <c r="O38" s="1937">
        <v>156.67948100000001</v>
      </c>
      <c r="P38" s="1958">
        <v>92.468800000000002</v>
      </c>
      <c r="Q38" s="297">
        <v>75.907769220000006</v>
      </c>
      <c r="R38" s="297">
        <v>17.282237200000001</v>
      </c>
      <c r="S38" s="297">
        <v>9.646209240000001</v>
      </c>
      <c r="T38" s="297">
        <v>1.5976158200000001</v>
      </c>
      <c r="U38" s="1963">
        <v>4.4980000000000002</v>
      </c>
    </row>
    <row r="39" spans="1:25" s="1435" customFormat="1" ht="11.25" customHeight="1">
      <c r="A39" s="1434"/>
      <c r="B39" s="1128">
        <v>14</v>
      </c>
      <c r="C39" s="1408" t="s">
        <v>2076</v>
      </c>
      <c r="D39" s="1938">
        <v>170.98420005</v>
      </c>
      <c r="E39" s="1938"/>
      <c r="F39" s="1944"/>
      <c r="G39" s="1938">
        <v>9.0355071099999993</v>
      </c>
      <c r="H39" s="1938">
        <v>1.0406139999999999E-2</v>
      </c>
      <c r="I39" s="1944"/>
      <c r="J39" s="1953">
        <v>-0.57872254000000001</v>
      </c>
      <c r="K39" s="1953">
        <v>-0.16563129999999998</v>
      </c>
      <c r="L39" s="1953">
        <v>-3.70696E-3</v>
      </c>
      <c r="M39" s="1944"/>
      <c r="N39" s="1937">
        <v>177.20737299999999</v>
      </c>
      <c r="O39" s="1937">
        <v>71.591183000000001</v>
      </c>
      <c r="P39" s="1958">
        <v>97.767099999999999</v>
      </c>
      <c r="Q39" s="297">
        <v>169.74083542</v>
      </c>
      <c r="R39" s="297">
        <v>0.59121193000000005</v>
      </c>
      <c r="S39" s="297">
        <v>0.65215269999999992</v>
      </c>
      <c r="T39" s="297"/>
      <c r="U39" s="1963">
        <v>0.68799999999999994</v>
      </c>
      <c r="Y39" s="1746"/>
    </row>
    <row r="40" spans="1:25" s="1435" customFormat="1" ht="11.25" customHeight="1">
      <c r="A40" s="1434"/>
      <c r="B40" s="1128">
        <v>15</v>
      </c>
      <c r="C40" s="1408" t="s">
        <v>2077</v>
      </c>
      <c r="D40" s="1938">
        <v>5.9111035699999999</v>
      </c>
      <c r="E40" s="1938"/>
      <c r="F40" s="1944"/>
      <c r="G40" s="1938">
        <v>0.12383953</v>
      </c>
      <c r="H40" s="1938">
        <v>5.0919199999999998E-2</v>
      </c>
      <c r="I40" s="1944"/>
      <c r="J40" s="1953">
        <v>-1.6505490000000001E-2</v>
      </c>
      <c r="K40" s="1953">
        <v>-1.5875499999999999E-3</v>
      </c>
      <c r="L40" s="1953">
        <v>-1.1676569999999999E-2</v>
      </c>
      <c r="M40" s="1944"/>
      <c r="N40" s="1937">
        <v>63.54227800000001</v>
      </c>
      <c r="O40" s="1937">
        <v>29.369693999999999</v>
      </c>
      <c r="P40" s="1958">
        <v>11.311300000000001</v>
      </c>
      <c r="Q40" s="297">
        <v>1.7979181299999998</v>
      </c>
      <c r="R40" s="297">
        <v>0.23531423999999998</v>
      </c>
      <c r="S40" s="297">
        <v>2.5077181899999998</v>
      </c>
      <c r="T40" s="297">
        <v>1.3701530100000001</v>
      </c>
      <c r="U40" s="1963">
        <v>13.914999999999999</v>
      </c>
      <c r="Y40" s="1746"/>
    </row>
    <row r="41" spans="1:25" s="1435" customFormat="1" ht="22.5" customHeight="1">
      <c r="A41" s="1434"/>
      <c r="B41" s="1436">
        <v>16</v>
      </c>
      <c r="C41" s="1409" t="s">
        <v>2078</v>
      </c>
      <c r="D41" s="1938">
        <v>3295.9138714800001</v>
      </c>
      <c r="E41" s="1938"/>
      <c r="F41" s="1944"/>
      <c r="G41" s="1938">
        <v>1405.49248517</v>
      </c>
      <c r="H41" s="1938">
        <v>68.581657609999993</v>
      </c>
      <c r="I41" s="1944"/>
      <c r="J41" s="1953">
        <v>-27.2122405</v>
      </c>
      <c r="K41" s="1953">
        <v>-3.2452927000000003</v>
      </c>
      <c r="L41" s="1953">
        <v>-21.900072870000002</v>
      </c>
      <c r="M41" s="1944"/>
      <c r="N41" s="1937">
        <v>8569.0729389999997</v>
      </c>
      <c r="O41" s="1937">
        <v>394.73982000000001</v>
      </c>
      <c r="P41" s="1958">
        <v>99.003399999999999</v>
      </c>
      <c r="Q41" s="297">
        <v>2958.1391063599999</v>
      </c>
      <c r="R41" s="297">
        <v>256.02888841999999</v>
      </c>
      <c r="S41" s="297">
        <v>78.296560329999991</v>
      </c>
      <c r="T41" s="297"/>
      <c r="U41" s="1963">
        <v>1.605</v>
      </c>
      <c r="Y41" s="1746"/>
    </row>
    <row r="42" spans="1:25" s="1435" customFormat="1" ht="11.25" customHeight="1">
      <c r="A42" s="1434"/>
      <c r="B42" s="1128">
        <v>17</v>
      </c>
      <c r="C42" s="1408" t="s">
        <v>2079</v>
      </c>
      <c r="D42" s="1938">
        <v>5034.6451127999999</v>
      </c>
      <c r="E42" s="1942"/>
      <c r="F42" s="1947"/>
      <c r="G42" s="1942">
        <v>823.83922594000001</v>
      </c>
      <c r="H42" s="1942">
        <v>6.4545859999999999</v>
      </c>
      <c r="I42" s="1947"/>
      <c r="J42" s="1955">
        <v>-9.3394779499999991</v>
      </c>
      <c r="K42" s="1955">
        <v>-1.01281635</v>
      </c>
      <c r="L42" s="1955">
        <v>-4.9169862699999998</v>
      </c>
      <c r="M42" s="1947"/>
      <c r="N42" s="1937">
        <v>123037.52501500001</v>
      </c>
      <c r="O42" s="1937">
        <v>64558.977456999994</v>
      </c>
      <c r="P42" s="1958">
        <v>99.906899999999993</v>
      </c>
      <c r="Q42" s="297">
        <v>5022.5816258999994</v>
      </c>
      <c r="R42" s="297">
        <v>5.2573381900000005</v>
      </c>
      <c r="S42" s="297"/>
      <c r="T42" s="297"/>
      <c r="U42" s="1963">
        <v>1.2729999999999999</v>
      </c>
      <c r="Y42" s="1746"/>
    </row>
    <row r="43" spans="1:25" s="1435" customFormat="1" ht="11.25" customHeight="1">
      <c r="A43" s="1434"/>
      <c r="B43" s="1128">
        <v>18</v>
      </c>
      <c r="C43" s="1408" t="s">
        <v>2080</v>
      </c>
      <c r="D43" s="1942">
        <v>228.00514440000001</v>
      </c>
      <c r="E43" s="1942"/>
      <c r="F43" s="1947"/>
      <c r="G43" s="1942">
        <v>44.905215340000005</v>
      </c>
      <c r="H43" s="1942">
        <v>8.3521411699999994</v>
      </c>
      <c r="I43" s="1947"/>
      <c r="J43" s="1955">
        <v>-3.8962103199999998</v>
      </c>
      <c r="K43" s="1955">
        <v>-0.47090247999999996</v>
      </c>
      <c r="L43" s="1955">
        <v>-3.26207862</v>
      </c>
      <c r="M43" s="1947"/>
      <c r="N43" s="1937">
        <v>1188.7086979999999</v>
      </c>
      <c r="O43" s="1937">
        <v>505.72814199999999</v>
      </c>
      <c r="P43" s="1958">
        <v>90.625299999999996</v>
      </c>
      <c r="Q43" s="297">
        <v>170.90676714</v>
      </c>
      <c r="R43" s="297">
        <v>49.484020109999996</v>
      </c>
      <c r="S43" s="297">
        <v>7.17800335</v>
      </c>
      <c r="T43" s="297">
        <v>0.43635380000000001</v>
      </c>
      <c r="U43" s="1963">
        <v>3.7130000000000001</v>
      </c>
      <c r="Y43" s="1746"/>
    </row>
    <row r="44" spans="1:25" s="1435" customFormat="1" ht="11.25" customHeight="1">
      <c r="A44" s="1434"/>
      <c r="B44" s="1128">
        <v>19</v>
      </c>
      <c r="C44" s="1408" t="s">
        <v>2081</v>
      </c>
      <c r="D44" s="1942">
        <v>5.5052008800000003</v>
      </c>
      <c r="E44" s="1942">
        <v>5.5052008800000003</v>
      </c>
      <c r="F44" s="1947"/>
      <c r="G44" s="1942">
        <v>1.63762801</v>
      </c>
      <c r="H44" s="1942"/>
      <c r="I44" s="1947"/>
      <c r="J44" s="1955">
        <v>-2.1020870000000001E-2</v>
      </c>
      <c r="K44" s="1955">
        <v>-2.003446E-2</v>
      </c>
      <c r="L44" s="1955">
        <v>0</v>
      </c>
      <c r="M44" s="1947"/>
      <c r="N44" s="1937">
        <v>75.960524000000007</v>
      </c>
      <c r="O44" s="1937">
        <v>8.4326000000000008</v>
      </c>
      <c r="P44" s="1958">
        <v>100</v>
      </c>
      <c r="Q44" s="297">
        <v>3.7522590499999997</v>
      </c>
      <c r="R44" s="297"/>
      <c r="S44" s="297"/>
      <c r="T44" s="297"/>
      <c r="U44" s="1963">
        <v>2.1800000000000002</v>
      </c>
      <c r="Y44" s="1746"/>
    </row>
    <row r="45" spans="1:25" s="1435" customFormat="1" ht="11.25" customHeight="1">
      <c r="A45" s="1434"/>
      <c r="B45" s="1128">
        <v>20</v>
      </c>
      <c r="C45" s="1408" t="s">
        <v>2082</v>
      </c>
      <c r="D45" s="1942">
        <v>2809.1331550100003</v>
      </c>
      <c r="E45" s="1942"/>
      <c r="F45" s="1947"/>
      <c r="G45" s="1942">
        <v>993.82867190000002</v>
      </c>
      <c r="H45" s="1942">
        <v>3.5571612799999999</v>
      </c>
      <c r="I45" s="1947"/>
      <c r="J45" s="1955">
        <v>-6.19126566</v>
      </c>
      <c r="K45" s="1955">
        <v>-4.4732626399999997</v>
      </c>
      <c r="L45" s="1955">
        <v>-1.5502247499999999</v>
      </c>
      <c r="M45" s="1947"/>
      <c r="N45" s="1937">
        <v>48609.629713000002</v>
      </c>
      <c r="O45" s="1937">
        <v>1526.206899</v>
      </c>
      <c r="P45" s="1958">
        <v>99.366299999999995</v>
      </c>
      <c r="Q45" s="297">
        <v>2799.2371330000001</v>
      </c>
      <c r="R45" s="297">
        <v>2.3711583700000003</v>
      </c>
      <c r="S45" s="297">
        <v>2.4846975200000001</v>
      </c>
      <c r="T45" s="297">
        <v>4.1248016300000003</v>
      </c>
      <c r="U45" s="1963">
        <v>1.502</v>
      </c>
    </row>
    <row r="46" spans="1:25" s="1435" customFormat="1" ht="11.25" customHeight="1">
      <c r="A46" s="1434"/>
      <c r="B46" s="1128">
        <v>21</v>
      </c>
      <c r="C46" s="1408" t="s">
        <v>2083</v>
      </c>
      <c r="D46" s="1942">
        <v>8183.4574987599999</v>
      </c>
      <c r="E46" s="1942"/>
      <c r="F46" s="1947"/>
      <c r="G46" s="1942">
        <v>442.07826213999999</v>
      </c>
      <c r="H46" s="1942">
        <v>0.13063178</v>
      </c>
      <c r="I46" s="1947"/>
      <c r="J46" s="1955">
        <v>-6.6159844900000007</v>
      </c>
      <c r="K46" s="1955">
        <v>-2.8015296300000001</v>
      </c>
      <c r="L46" s="1955">
        <v>0</v>
      </c>
      <c r="M46" s="1947"/>
      <c r="N46" s="1937">
        <v>65827.747705000002</v>
      </c>
      <c r="O46" s="1937">
        <v>33498.095753000001</v>
      </c>
      <c r="P46" s="1958">
        <v>96.228800000000007</v>
      </c>
      <c r="Q46" s="297">
        <v>8115.0131468299996</v>
      </c>
      <c r="R46" s="297">
        <v>2.16610557</v>
      </c>
      <c r="S46" s="297">
        <v>19.607214199999998</v>
      </c>
      <c r="T46" s="297"/>
      <c r="U46" s="1963">
        <v>2.0019999999999998</v>
      </c>
    </row>
    <row r="47" spans="1:25" s="1435" customFormat="1" ht="11.25" customHeight="1">
      <c r="A47" s="1434"/>
      <c r="B47" s="1128">
        <v>22</v>
      </c>
      <c r="C47" s="1408" t="s">
        <v>2084</v>
      </c>
      <c r="D47" s="1942">
        <v>1698.0041695</v>
      </c>
      <c r="E47" s="1942"/>
      <c r="F47" s="1947"/>
      <c r="G47" s="1942">
        <v>51.395378569999998</v>
      </c>
      <c r="H47" s="1942">
        <v>17.405375829999997</v>
      </c>
      <c r="I47" s="1947"/>
      <c r="J47" s="1955">
        <v>-15.862794289999998</v>
      </c>
      <c r="K47" s="1955">
        <v>-0.32633011000000001</v>
      </c>
      <c r="L47" s="1955">
        <v>-14.61647202</v>
      </c>
      <c r="M47" s="1947"/>
      <c r="N47" s="1937">
        <v>23338.659778000001</v>
      </c>
      <c r="O47" s="1937">
        <v>607.31832899999995</v>
      </c>
      <c r="P47" s="1958">
        <v>98.945399999999992</v>
      </c>
      <c r="Q47" s="297">
        <v>1664.2721747200001</v>
      </c>
      <c r="R47" s="297">
        <v>28.437828969999998</v>
      </c>
      <c r="S47" s="297"/>
      <c r="T47" s="297"/>
      <c r="U47" s="1963">
        <v>0.65200000000000002</v>
      </c>
    </row>
    <row r="48" spans="1:25" s="1435" customFormat="1" ht="11.25" customHeight="1">
      <c r="A48" s="1434"/>
      <c r="B48" s="1128">
        <v>23</v>
      </c>
      <c r="C48" s="1408" t="s">
        <v>2085</v>
      </c>
      <c r="D48" s="1942">
        <v>858.10156954000001</v>
      </c>
      <c r="E48" s="1942"/>
      <c r="F48" s="1947"/>
      <c r="G48" s="1942">
        <v>150.16861933000001</v>
      </c>
      <c r="H48" s="1942">
        <v>94.419216540000008</v>
      </c>
      <c r="I48" s="1947"/>
      <c r="J48" s="1955">
        <v>-57.64248388</v>
      </c>
      <c r="K48" s="1955">
        <v>-1.0872411899999999</v>
      </c>
      <c r="L48" s="1955">
        <v>-55.432827840000002</v>
      </c>
      <c r="M48" s="1947"/>
      <c r="N48" s="1937">
        <v>92783.706844</v>
      </c>
      <c r="O48" s="1937">
        <v>35596.676194</v>
      </c>
      <c r="P48" s="1958">
        <v>99.325900000000004</v>
      </c>
      <c r="Q48" s="297">
        <v>693.88114072999997</v>
      </c>
      <c r="R48" s="297">
        <v>130.51220827</v>
      </c>
      <c r="S48" s="297">
        <v>33.705337540000002</v>
      </c>
      <c r="T48" s="297"/>
      <c r="U48" s="1963">
        <v>3.7610000000000001</v>
      </c>
    </row>
    <row r="49" spans="1:21" s="1435" customFormat="1" ht="11.25" customHeight="1">
      <c r="A49" s="1434"/>
      <c r="B49" s="1128">
        <v>24</v>
      </c>
      <c r="C49" s="1408" t="s">
        <v>2086</v>
      </c>
      <c r="D49" s="1942">
        <v>1747.86488538</v>
      </c>
      <c r="E49" s="1942"/>
      <c r="F49" s="1947"/>
      <c r="G49" s="1942">
        <v>83.714075650000012</v>
      </c>
      <c r="H49" s="1942">
        <v>1.7405900400000001</v>
      </c>
      <c r="I49" s="1947"/>
      <c r="J49" s="1955">
        <v>-2.0073057599999999</v>
      </c>
      <c r="K49" s="1955">
        <v>-0.68281716000000003</v>
      </c>
      <c r="L49" s="1955">
        <v>-0.11523293</v>
      </c>
      <c r="M49" s="1947"/>
      <c r="N49" s="1937">
        <v>76338.371763999996</v>
      </c>
      <c r="O49" s="1937">
        <v>2449.2396720000002</v>
      </c>
      <c r="P49" s="1958">
        <v>99.813000000000002</v>
      </c>
      <c r="Q49" s="297">
        <v>1632.6247447799999</v>
      </c>
      <c r="R49" s="297">
        <v>107.84651123</v>
      </c>
      <c r="S49" s="297"/>
      <c r="T49" s="297"/>
      <c r="U49" s="1963">
        <v>1.159</v>
      </c>
    </row>
    <row r="50" spans="1:21" s="1435" customFormat="1" ht="11.25" customHeight="1">
      <c r="A50" s="1434"/>
      <c r="B50" s="1128">
        <v>25</v>
      </c>
      <c r="C50" s="1408" t="s">
        <v>2087</v>
      </c>
      <c r="D50" s="1942">
        <v>3342.9889682100002</v>
      </c>
      <c r="E50" s="1942"/>
      <c r="F50" s="1947"/>
      <c r="G50" s="1942">
        <v>435.25533478</v>
      </c>
      <c r="H50" s="1942">
        <v>25.116439890000002</v>
      </c>
      <c r="I50" s="1947"/>
      <c r="J50" s="1955">
        <v>-15.80852009</v>
      </c>
      <c r="K50" s="1955">
        <v>-4.3933921600000003</v>
      </c>
      <c r="L50" s="1955">
        <v>-7.1521293899999998</v>
      </c>
      <c r="M50" s="1947"/>
      <c r="N50" s="1937">
        <v>7165.4762840000003</v>
      </c>
      <c r="O50" s="1937">
        <v>475.24488200000002</v>
      </c>
      <c r="P50" s="1958">
        <v>97.044499999999999</v>
      </c>
      <c r="Q50" s="297">
        <v>3042.5783595399998</v>
      </c>
      <c r="R50" s="297">
        <v>246.10659511</v>
      </c>
      <c r="S50" s="297">
        <v>41.050571070000004</v>
      </c>
      <c r="T50" s="297">
        <v>10.25654095</v>
      </c>
      <c r="U50" s="1963">
        <v>2.456</v>
      </c>
    </row>
    <row r="51" spans="1:21" s="1435" customFormat="1" ht="11.25" customHeight="1">
      <c r="A51" s="1434"/>
      <c r="B51" s="1128">
        <v>26</v>
      </c>
      <c r="C51" s="1408" t="s">
        <v>2088</v>
      </c>
      <c r="D51" s="1942">
        <v>2203.1593985</v>
      </c>
      <c r="E51" s="1942"/>
      <c r="F51" s="1947"/>
      <c r="G51" s="1942">
        <v>173.31276462</v>
      </c>
      <c r="H51" s="1942">
        <v>0.15847767000000001</v>
      </c>
      <c r="I51" s="1947"/>
      <c r="J51" s="1955">
        <v>-1.4055661799999999</v>
      </c>
      <c r="K51" s="1955">
        <v>-0.49375109</v>
      </c>
      <c r="L51" s="1955">
        <v>-7.8726999999999996E-4</v>
      </c>
      <c r="M51" s="1947"/>
      <c r="N51" s="1937">
        <v>111572.28221200001</v>
      </c>
      <c r="O51" s="1937">
        <v>98543.300065000003</v>
      </c>
      <c r="P51" s="1958">
        <v>99.676299999999998</v>
      </c>
      <c r="Q51" s="297">
        <v>2145.1057165699999</v>
      </c>
      <c r="R51" s="297">
        <v>57.592169040000002</v>
      </c>
      <c r="S51" s="297"/>
      <c r="T51" s="297"/>
      <c r="U51" s="1963">
        <v>1.19</v>
      </c>
    </row>
    <row r="52" spans="1:21" s="1435" customFormat="1" ht="11.25" customHeight="1">
      <c r="A52" s="1434"/>
      <c r="B52" s="1128">
        <v>27</v>
      </c>
      <c r="C52" s="1408" t="s">
        <v>2089</v>
      </c>
      <c r="D52" s="1942">
        <v>1133.88500748</v>
      </c>
      <c r="E52" s="1942"/>
      <c r="F52" s="1947"/>
      <c r="G52" s="1942">
        <v>262.31065616000001</v>
      </c>
      <c r="H52" s="1942">
        <v>2.22673656</v>
      </c>
      <c r="I52" s="1947"/>
      <c r="J52" s="1955">
        <v>-3.5706327099999999</v>
      </c>
      <c r="K52" s="1955">
        <v>-1.9004099099999998</v>
      </c>
      <c r="L52" s="1955">
        <v>-0.62019256999999994</v>
      </c>
      <c r="M52" s="1947"/>
      <c r="N52" s="1937">
        <v>69098.693776999993</v>
      </c>
      <c r="O52" s="1937">
        <v>60896.967752999997</v>
      </c>
      <c r="P52" s="1958">
        <v>99.590999999999994</v>
      </c>
      <c r="Q52" s="297">
        <v>1097.5948724500001</v>
      </c>
      <c r="R52" s="297">
        <v>29.108363399999998</v>
      </c>
      <c r="S52" s="297">
        <v>1.6336619699999999</v>
      </c>
      <c r="T52" s="297"/>
      <c r="U52" s="1963">
        <v>0.83</v>
      </c>
    </row>
    <row r="53" spans="1:21" s="1435" customFormat="1" ht="11.25" customHeight="1">
      <c r="A53" s="1434"/>
      <c r="B53" s="1128">
        <v>28</v>
      </c>
      <c r="C53" s="1408" t="s">
        <v>2090</v>
      </c>
      <c r="D53" s="1942">
        <v>4098.9522725900006</v>
      </c>
      <c r="E53" s="1942"/>
      <c r="F53" s="1947"/>
      <c r="G53" s="1942">
        <v>320.72701251999996</v>
      </c>
      <c r="H53" s="1942">
        <v>7.4201633899999999</v>
      </c>
      <c r="I53" s="1947"/>
      <c r="J53" s="1955">
        <v>-6.1938103600000005</v>
      </c>
      <c r="K53" s="1955">
        <v>-2.0898725700000003</v>
      </c>
      <c r="L53" s="1955">
        <v>-2.47044116</v>
      </c>
      <c r="M53" s="1947"/>
      <c r="N53" s="1937">
        <v>48092.771694000003</v>
      </c>
      <c r="O53" s="1937">
        <v>28446.008817000002</v>
      </c>
      <c r="P53" s="1958">
        <v>99.025399999999991</v>
      </c>
      <c r="Q53" s="297">
        <v>3866.0633351700003</v>
      </c>
      <c r="R53" s="297">
        <v>183.56099161</v>
      </c>
      <c r="S53" s="297">
        <v>45.279603369999997</v>
      </c>
      <c r="T53" s="297">
        <v>3.0495562500000002</v>
      </c>
      <c r="U53" s="1963">
        <v>1.2669999999999999</v>
      </c>
    </row>
    <row r="54" spans="1:21" s="1435" customFormat="1" ht="11.25" customHeight="1">
      <c r="A54" s="1434"/>
      <c r="B54" s="1128">
        <v>29</v>
      </c>
      <c r="C54" s="1408" t="s">
        <v>2091</v>
      </c>
      <c r="D54" s="1942">
        <v>3994.9594380200001</v>
      </c>
      <c r="E54" s="1942"/>
      <c r="F54" s="1947"/>
      <c r="G54" s="1942">
        <v>88.263835680000014</v>
      </c>
      <c r="H54" s="1942"/>
      <c r="I54" s="1947"/>
      <c r="J54" s="1955">
        <v>-3.0894671900000001</v>
      </c>
      <c r="K54" s="1955">
        <v>-1.4383477099999999</v>
      </c>
      <c r="L54" s="1955">
        <v>-9.4510000000000004E-4</v>
      </c>
      <c r="M54" s="1947"/>
      <c r="N54" s="1937">
        <v>16053.15769</v>
      </c>
      <c r="O54" s="1937">
        <v>13887.590267</v>
      </c>
      <c r="P54" s="1958">
        <v>99.890599999999992</v>
      </c>
      <c r="Q54" s="297">
        <v>3947.51052987</v>
      </c>
      <c r="R54" s="297">
        <v>46.398614719999998</v>
      </c>
      <c r="S54" s="297">
        <v>0.11935651</v>
      </c>
      <c r="T54" s="297"/>
      <c r="U54" s="1963">
        <v>0.41099999999999998</v>
      </c>
    </row>
    <row r="55" spans="1:21" s="1435" customFormat="1" ht="11.25" customHeight="1">
      <c r="A55" s="1434"/>
      <c r="B55" s="1128">
        <v>30</v>
      </c>
      <c r="C55" s="1408" t="s">
        <v>2092</v>
      </c>
      <c r="D55" s="1942">
        <v>826.15397345000008</v>
      </c>
      <c r="E55" s="1942"/>
      <c r="F55" s="1947"/>
      <c r="G55" s="1942">
        <v>65.207544869999992</v>
      </c>
      <c r="H55" s="1942">
        <v>65.843011560000008</v>
      </c>
      <c r="I55" s="1947"/>
      <c r="J55" s="1955">
        <v>-54.673898149999999</v>
      </c>
      <c r="K55" s="1955">
        <v>-0.34662509000000002</v>
      </c>
      <c r="L55" s="1955">
        <v>-52.727887960000004</v>
      </c>
      <c r="M55" s="1947"/>
      <c r="N55" s="1937">
        <v>2557.4259480000001</v>
      </c>
      <c r="O55" s="1937">
        <v>1178.677987</v>
      </c>
      <c r="P55" s="1958">
        <v>99.670699999999997</v>
      </c>
      <c r="Q55" s="297">
        <v>742.70262749000005</v>
      </c>
      <c r="R55" s="297">
        <v>57.887545459999998</v>
      </c>
      <c r="S55" s="297">
        <v>24.605691140000001</v>
      </c>
      <c r="T55" s="297"/>
      <c r="U55" s="1963">
        <v>1.575</v>
      </c>
    </row>
    <row r="56" spans="1:21" s="1435" customFormat="1" ht="11.25" customHeight="1">
      <c r="A56" s="1434"/>
      <c r="B56" s="1128">
        <v>31</v>
      </c>
      <c r="C56" s="1408" t="s">
        <v>2093</v>
      </c>
      <c r="D56" s="1942">
        <v>415.14982243999998</v>
      </c>
      <c r="E56" s="1942"/>
      <c r="F56" s="1947"/>
      <c r="G56" s="1942">
        <v>68.757398390000006</v>
      </c>
      <c r="H56" s="1942">
        <v>0.39811540999999995</v>
      </c>
      <c r="I56" s="1947"/>
      <c r="J56" s="1955">
        <v>-1.8998699099999998</v>
      </c>
      <c r="K56" s="1955">
        <v>-1.23876725</v>
      </c>
      <c r="L56" s="1955">
        <v>-6.9766399999999992E-2</v>
      </c>
      <c r="M56" s="1947"/>
      <c r="N56" s="1937">
        <v>10252.067902999999</v>
      </c>
      <c r="O56" s="1937">
        <v>77.109005999999994</v>
      </c>
      <c r="P56" s="1958">
        <v>96.562600000000003</v>
      </c>
      <c r="Q56" s="297">
        <v>394.60464545999997</v>
      </c>
      <c r="R56" s="297">
        <v>19.333425100000003</v>
      </c>
      <c r="S56" s="297">
        <v>1.12988914</v>
      </c>
      <c r="T56" s="297"/>
      <c r="U56" s="1963">
        <v>1.6619999999999999</v>
      </c>
    </row>
    <row r="57" spans="1:21" s="1435" customFormat="1" ht="11.25" customHeight="1">
      <c r="A57" s="1434"/>
      <c r="B57" s="1128">
        <v>32</v>
      </c>
      <c r="C57" s="1408" t="s">
        <v>2094</v>
      </c>
      <c r="D57" s="1942">
        <v>7936.7444153320566</v>
      </c>
      <c r="E57" s="1942"/>
      <c r="F57" s="1947"/>
      <c r="G57" s="1942">
        <v>758.11236464000001</v>
      </c>
      <c r="H57" s="1942">
        <v>4.9742668099999996</v>
      </c>
      <c r="I57" s="1947"/>
      <c r="J57" s="1955">
        <v>-5.9170066500000003</v>
      </c>
      <c r="K57" s="1955">
        <v>-2.3751024599999999</v>
      </c>
      <c r="L57" s="1955">
        <v>-1.07090653</v>
      </c>
      <c r="M57" s="1947"/>
      <c r="N57" s="1937">
        <v>70831.575129999997</v>
      </c>
      <c r="O57" s="1937">
        <v>24807.633540999999</v>
      </c>
      <c r="P57" s="1958">
        <v>99.780899999999988</v>
      </c>
      <c r="Q57" s="297">
        <v>7890.2139244392838</v>
      </c>
      <c r="R57" s="297">
        <v>3.6923841299999998</v>
      </c>
      <c r="S57" s="297">
        <v>7.8144362127732006</v>
      </c>
      <c r="T57" s="297">
        <v>1.9316931499999999</v>
      </c>
      <c r="U57" s="1963">
        <v>2.9729999999999999</v>
      </c>
    </row>
    <row r="58" spans="1:21" s="1435" customFormat="1" ht="11.25" customHeight="1">
      <c r="A58" s="1434"/>
      <c r="B58" s="1128">
        <v>33</v>
      </c>
      <c r="C58" s="1408" t="s">
        <v>2095</v>
      </c>
      <c r="D58" s="1942">
        <v>3532.5024465400002</v>
      </c>
      <c r="E58" s="1942"/>
      <c r="F58" s="1947"/>
      <c r="G58" s="1942">
        <v>389.19024588000002</v>
      </c>
      <c r="H58" s="1942">
        <v>48.483381200000004</v>
      </c>
      <c r="I58" s="1947"/>
      <c r="J58" s="1955">
        <v>-18.05118822</v>
      </c>
      <c r="K58" s="1955">
        <v>-4.0158688900000001</v>
      </c>
      <c r="L58" s="1955">
        <v>-9.3191016099999988</v>
      </c>
      <c r="M58" s="1947"/>
      <c r="N58" s="1937">
        <v>12691.419303000001</v>
      </c>
      <c r="O58" s="1937">
        <v>7157.2165210000003</v>
      </c>
      <c r="P58" s="1958">
        <v>97.426900000000003</v>
      </c>
      <c r="Q58" s="297">
        <v>2692.4121369</v>
      </c>
      <c r="R58" s="297">
        <v>779.17822359000002</v>
      </c>
      <c r="S58" s="297">
        <v>31.527101250000001</v>
      </c>
      <c r="T58" s="297">
        <v>23.47835126</v>
      </c>
      <c r="U58" s="1963">
        <v>3.331</v>
      </c>
    </row>
    <row r="59" spans="1:21" ht="11.25" customHeight="1">
      <c r="A59" s="7"/>
      <c r="B59" s="19">
        <v>34</v>
      </c>
      <c r="C59" s="463" t="s">
        <v>2096</v>
      </c>
      <c r="D59" s="1943">
        <v>57566.59448539</v>
      </c>
      <c r="E59" s="1937">
        <v>1058.7288277</v>
      </c>
      <c r="F59" s="8"/>
      <c r="G59" s="1937">
        <v>4833.3093527399997</v>
      </c>
      <c r="H59" s="1937">
        <v>1531.4449024200001</v>
      </c>
      <c r="I59" s="8"/>
      <c r="J59" s="1952">
        <v>-893.64769027</v>
      </c>
      <c r="K59" s="1952">
        <v>-22.759773110000001</v>
      </c>
      <c r="L59" s="1952">
        <v>-842.87758176</v>
      </c>
      <c r="M59" s="8"/>
      <c r="N59" s="1937">
        <v>1003172.3505200001</v>
      </c>
      <c r="O59" s="1937">
        <v>131745.34663399999</v>
      </c>
      <c r="P59" s="1958">
        <v>74.612499999999997</v>
      </c>
      <c r="Q59" s="17">
        <v>47700.444461370003</v>
      </c>
      <c r="R59" s="17">
        <v>5226.5948151400007</v>
      </c>
      <c r="S59" s="17">
        <v>4380.4686728699999</v>
      </c>
      <c r="T59" s="17"/>
      <c r="U59" s="1962">
        <v>3.052</v>
      </c>
    </row>
    <row r="60" spans="1:21" s="1435" customFormat="1" ht="11.25" customHeight="1">
      <c r="A60" s="1434"/>
      <c r="B60" s="1128">
        <v>35</v>
      </c>
      <c r="C60" s="1408" t="s">
        <v>2097</v>
      </c>
      <c r="D60" s="1938">
        <v>55886.37999917</v>
      </c>
      <c r="E60" s="1938">
        <v>1058.2802662199999</v>
      </c>
      <c r="F60" s="1944"/>
      <c r="G60" s="1938">
        <v>4581.6602897700004</v>
      </c>
      <c r="H60" s="1938">
        <v>1531.4449024200001</v>
      </c>
      <c r="I60" s="1944"/>
      <c r="J60" s="1953">
        <v>-890.66565661000004</v>
      </c>
      <c r="K60" s="1953">
        <v>-21.18861154</v>
      </c>
      <c r="L60" s="1953">
        <v>-842.87758176</v>
      </c>
      <c r="M60" s="1944"/>
      <c r="N60" s="1937">
        <v>1002418.6205950001</v>
      </c>
      <c r="O60" s="1937">
        <v>131733.408123</v>
      </c>
      <c r="P60" s="1958">
        <v>73.853500000000011</v>
      </c>
      <c r="Q60" s="297">
        <v>46287.393114500002</v>
      </c>
      <c r="R60" s="297">
        <v>4960.0123359399995</v>
      </c>
      <c r="S60" s="297">
        <v>4380.4686728699999</v>
      </c>
      <c r="T60" s="297"/>
      <c r="U60" s="1963">
        <v>3.0819999999999999</v>
      </c>
    </row>
    <row r="61" spans="1:21" s="1435" customFormat="1" ht="11.25" customHeight="1">
      <c r="A61" s="1434"/>
      <c r="B61" s="1128">
        <v>36</v>
      </c>
      <c r="C61" s="1408" t="s">
        <v>2098</v>
      </c>
      <c r="D61" s="1938">
        <v>43103.938546609999</v>
      </c>
      <c r="E61" s="1942">
        <v>1058.2802662199999</v>
      </c>
      <c r="F61" s="1947"/>
      <c r="G61" s="1942">
        <v>3851.9100187600002</v>
      </c>
      <c r="H61" s="1942">
        <v>1531.387256</v>
      </c>
      <c r="I61" s="1947"/>
      <c r="J61" s="1955">
        <v>-885.52266195000004</v>
      </c>
      <c r="K61" s="1955">
        <v>-20.10924906</v>
      </c>
      <c r="L61" s="1955">
        <v>-842.86848508000003</v>
      </c>
      <c r="M61" s="1947"/>
      <c r="N61" s="1937">
        <v>708601.50796900003</v>
      </c>
      <c r="O61" s="1937">
        <v>131733.408123</v>
      </c>
      <c r="P61" s="1958">
        <v>69.510400000000004</v>
      </c>
      <c r="Q61" s="297">
        <v>34583.562997339999</v>
      </c>
      <c r="R61" s="297">
        <v>4957.0070845</v>
      </c>
      <c r="S61" s="297">
        <v>3332.3792765300004</v>
      </c>
      <c r="T61" s="297"/>
      <c r="U61" s="1963">
        <v>3.3119999999999998</v>
      </c>
    </row>
    <row r="62" spans="1:21" s="1435" customFormat="1" ht="11.25" customHeight="1">
      <c r="A62" s="1434"/>
      <c r="B62" s="1128">
        <v>37</v>
      </c>
      <c r="C62" s="1408" t="s">
        <v>2099</v>
      </c>
      <c r="D62" s="1942">
        <v>1.7275681899999999</v>
      </c>
      <c r="E62" s="1942">
        <v>0.44856147999999996</v>
      </c>
      <c r="F62" s="1947"/>
      <c r="G62" s="1942">
        <v>3.7618169999999999E-2</v>
      </c>
      <c r="H62" s="1942"/>
      <c r="I62" s="1947"/>
      <c r="J62" s="1955">
        <v>-8.0429400000000002E-3</v>
      </c>
      <c r="K62" s="1955">
        <v>-6.9634999999999999E-4</v>
      </c>
      <c r="L62" s="1955">
        <v>0</v>
      </c>
      <c r="M62" s="1947"/>
      <c r="N62" s="1937">
        <v>25.914550999999999</v>
      </c>
      <c r="O62" s="1937">
        <v>0.41997499999999999</v>
      </c>
      <c r="P62" s="1958">
        <v>100</v>
      </c>
      <c r="Q62" s="297">
        <v>1.7115497900000001</v>
      </c>
      <c r="R62" s="297">
        <v>1.6018399999999999E-2</v>
      </c>
      <c r="S62" s="297"/>
      <c r="T62" s="297"/>
      <c r="U62" s="1963">
        <v>2.0859999999999999</v>
      </c>
    </row>
    <row r="63" spans="1:21" s="1435" customFormat="1" ht="11.25" customHeight="1">
      <c r="A63" s="1434"/>
      <c r="B63" s="1128">
        <v>38</v>
      </c>
      <c r="C63" s="1408" t="s">
        <v>2100</v>
      </c>
      <c r="D63" s="1942">
        <v>1678.48691803</v>
      </c>
      <c r="E63" s="1942"/>
      <c r="F63" s="1947"/>
      <c r="G63" s="1942">
        <v>251.61144480000002</v>
      </c>
      <c r="H63" s="1942"/>
      <c r="I63" s="1947"/>
      <c r="J63" s="1955">
        <v>-2.9739907200000002</v>
      </c>
      <c r="K63" s="1955">
        <v>-1.57046522</v>
      </c>
      <c r="L63" s="1955">
        <v>0</v>
      </c>
      <c r="M63" s="1947"/>
      <c r="N63" s="1937">
        <v>727.81537400000002</v>
      </c>
      <c r="O63" s="1937">
        <v>11.518535999999999</v>
      </c>
      <c r="P63" s="1958">
        <v>99.859799999999993</v>
      </c>
      <c r="Q63" s="297">
        <v>1411.3397970799999</v>
      </c>
      <c r="R63" s="297">
        <v>266.56646080000002</v>
      </c>
      <c r="S63" s="297"/>
      <c r="T63" s="297"/>
      <c r="U63" s="1963">
        <v>2.0670000000000002</v>
      </c>
    </row>
    <row r="64" spans="1:21" ht="11.25" customHeight="1">
      <c r="A64" s="7"/>
      <c r="B64" s="19">
        <v>39</v>
      </c>
      <c r="C64" s="463" t="s">
        <v>2101</v>
      </c>
      <c r="D64" s="1943">
        <v>3407.6767494299997</v>
      </c>
      <c r="E64" s="1937"/>
      <c r="F64" s="8"/>
      <c r="G64" s="1937">
        <v>536.13829381000005</v>
      </c>
      <c r="H64" s="1937">
        <v>203.55475843000002</v>
      </c>
      <c r="I64" s="8"/>
      <c r="J64" s="1952">
        <v>-187.58283646000001</v>
      </c>
      <c r="K64" s="1952">
        <v>-8.9299181300000008</v>
      </c>
      <c r="L64" s="1952">
        <v>-176.13075529</v>
      </c>
      <c r="M64" s="8"/>
      <c r="N64" s="1937">
        <v>17302.193141</v>
      </c>
      <c r="O64" s="1937">
        <v>1269.6143320000001</v>
      </c>
      <c r="P64" s="1958">
        <v>91.316699999999997</v>
      </c>
      <c r="Q64" s="17">
        <v>2615.0801016300002</v>
      </c>
      <c r="R64" s="17">
        <v>686.51293712999995</v>
      </c>
      <c r="S64" s="17">
        <v>95.071084659999997</v>
      </c>
      <c r="T64" s="17"/>
      <c r="U64" s="1962">
        <v>3.0950000000000002</v>
      </c>
    </row>
    <row r="65" spans="1:21" ht="11.25" customHeight="1">
      <c r="A65" s="7"/>
      <c r="B65" s="19">
        <v>40</v>
      </c>
      <c r="C65" s="463" t="s">
        <v>2102</v>
      </c>
      <c r="D65" s="1937">
        <v>94661.060499046522</v>
      </c>
      <c r="E65" s="1937"/>
      <c r="F65" s="8"/>
      <c r="G65" s="1937">
        <v>12156.403978750001</v>
      </c>
      <c r="H65" s="1937">
        <v>2268.8009024600001</v>
      </c>
      <c r="I65" s="8"/>
      <c r="J65" s="1952">
        <v>-886.95859666408637</v>
      </c>
      <c r="K65" s="1952">
        <v>-86.194761409999998</v>
      </c>
      <c r="L65" s="1952">
        <v>-713.98584574999995</v>
      </c>
      <c r="M65" s="8"/>
      <c r="N65" s="1937">
        <v>270269.13994799997</v>
      </c>
      <c r="O65" s="1937">
        <v>120310.162647</v>
      </c>
      <c r="P65" s="1958">
        <v>97.382300000000001</v>
      </c>
      <c r="Q65" s="17">
        <v>88880.716044909015</v>
      </c>
      <c r="R65" s="17">
        <v>2422.9903820112499</v>
      </c>
      <c r="S65" s="17">
        <v>2402.9365548450783</v>
      </c>
      <c r="T65" s="17">
        <v>914.74680939119128</v>
      </c>
      <c r="U65" s="1962">
        <v>1.8029999999999999</v>
      </c>
    </row>
    <row r="66" spans="1:21" s="1435" customFormat="1" ht="11.25" customHeight="1">
      <c r="A66" s="1437"/>
      <c r="B66" s="1128">
        <v>41</v>
      </c>
      <c r="C66" s="1408" t="s">
        <v>2103</v>
      </c>
      <c r="D66" s="1938">
        <v>78996.130012206529</v>
      </c>
      <c r="E66" s="1942"/>
      <c r="F66" s="1947"/>
      <c r="G66" s="1942">
        <v>9203.7398688199992</v>
      </c>
      <c r="H66" s="1942">
        <v>1927.5496017999999</v>
      </c>
      <c r="I66" s="1947"/>
      <c r="J66" s="1955">
        <v>-719.2914810840864</v>
      </c>
      <c r="K66" s="1955">
        <v>-44.340810959999999</v>
      </c>
      <c r="L66" s="1955">
        <v>-612.15114540000002</v>
      </c>
      <c r="M66" s="1947"/>
      <c r="N66" s="1937">
        <v>188155.53472299999</v>
      </c>
      <c r="O66" s="1937">
        <v>109924.103739</v>
      </c>
      <c r="P66" s="1958">
        <v>99.332499999999996</v>
      </c>
      <c r="Q66" s="297">
        <v>75637.874896629015</v>
      </c>
      <c r="R66" s="297">
        <v>657.02071663125002</v>
      </c>
      <c r="S66" s="297">
        <v>1928.3321741750788</v>
      </c>
      <c r="T66" s="297">
        <v>755.95502902119108</v>
      </c>
      <c r="U66" s="1963">
        <v>1.5269999999999999</v>
      </c>
    </row>
    <row r="67" spans="1:21" s="1435" customFormat="1" ht="11.25" customHeight="1">
      <c r="A67" s="1437"/>
      <c r="B67" s="1128">
        <v>42</v>
      </c>
      <c r="C67" s="1408" t="s">
        <v>2104</v>
      </c>
      <c r="D67" s="1942">
        <v>1475.08074599</v>
      </c>
      <c r="E67" s="1942"/>
      <c r="F67" s="1947"/>
      <c r="G67" s="1942">
        <v>214.80977619999999</v>
      </c>
      <c r="H67" s="1942">
        <v>36.035824840000004</v>
      </c>
      <c r="I67" s="1947"/>
      <c r="J67" s="1955">
        <v>-15.27997856</v>
      </c>
      <c r="K67" s="1955">
        <v>-2.3947683999999998</v>
      </c>
      <c r="L67" s="1955">
        <v>-10.66554854</v>
      </c>
      <c r="M67" s="1947"/>
      <c r="N67" s="1937">
        <v>14927.712294999999</v>
      </c>
      <c r="O67" s="1937">
        <v>8655.134172</v>
      </c>
      <c r="P67" s="1958">
        <v>93.282499999999999</v>
      </c>
      <c r="Q67" s="297">
        <v>1139.6540874699999</v>
      </c>
      <c r="R67" s="297">
        <v>316.50384594000002</v>
      </c>
      <c r="S67" s="297">
        <v>17.00571339</v>
      </c>
      <c r="T67" s="297">
        <v>1.9021186699999999</v>
      </c>
      <c r="U67" s="1963">
        <v>3.2370000000000001</v>
      </c>
    </row>
    <row r="68" spans="1:21" s="1435" customFormat="1" ht="11.25" customHeight="1">
      <c r="A68" s="1438"/>
      <c r="B68" s="1128">
        <v>43</v>
      </c>
      <c r="C68" s="1408" t="s">
        <v>2105</v>
      </c>
      <c r="D68" s="1942">
        <v>14189.849740850001</v>
      </c>
      <c r="E68" s="1942"/>
      <c r="F68" s="1947"/>
      <c r="G68" s="1942">
        <v>2737.8543337300002</v>
      </c>
      <c r="H68" s="1942">
        <v>305.21547581999999</v>
      </c>
      <c r="I68" s="1947"/>
      <c r="J68" s="1955">
        <v>-152.38713702000001</v>
      </c>
      <c r="K68" s="1955">
        <v>-39.459182049999995</v>
      </c>
      <c r="L68" s="1955">
        <v>-91.169151810000002</v>
      </c>
      <c r="M68" s="1947"/>
      <c r="N68" s="1937">
        <v>67185.892930000002</v>
      </c>
      <c r="O68" s="1937">
        <v>1730.9247359999999</v>
      </c>
      <c r="P68" s="1958">
        <v>86.995800000000003</v>
      </c>
      <c r="Q68" s="297">
        <v>12103.18706081</v>
      </c>
      <c r="R68" s="297">
        <v>1449.4658194400001</v>
      </c>
      <c r="S68" s="297">
        <v>457.59866727999997</v>
      </c>
      <c r="T68" s="297">
        <v>156.88966169999998</v>
      </c>
      <c r="U68" s="1963">
        <v>3.1890000000000001</v>
      </c>
    </row>
    <row r="69" spans="1:21" ht="11.25" customHeight="1">
      <c r="B69" s="19">
        <v>44</v>
      </c>
      <c r="C69" s="463" t="s">
        <v>2106</v>
      </c>
      <c r="D69" s="1943">
        <v>51302.600764582021</v>
      </c>
      <c r="E69" s="1937">
        <v>1981.6350946199998</v>
      </c>
      <c r="F69" s="8"/>
      <c r="G69" s="1937">
        <v>12668.940136452024</v>
      </c>
      <c r="H69" s="1937">
        <v>2740.9407744800001</v>
      </c>
      <c r="I69" s="8"/>
      <c r="J69" s="1952">
        <v>-562.19022600247649</v>
      </c>
      <c r="K69" s="1952">
        <v>-120.86723591247645</v>
      </c>
      <c r="L69" s="1952">
        <v>-391.06095713999997</v>
      </c>
      <c r="M69" s="8"/>
      <c r="N69" s="1937">
        <v>217538.85491299999</v>
      </c>
      <c r="O69" s="1937">
        <v>57480.998032000003</v>
      </c>
      <c r="P69" s="1958">
        <v>95.665700000000001</v>
      </c>
      <c r="Q69" s="17">
        <v>47814.529583811098</v>
      </c>
      <c r="R69" s="17">
        <v>2246.3045810799999</v>
      </c>
      <c r="S69" s="17">
        <v>973.07108291092868</v>
      </c>
      <c r="T69" s="17">
        <v>203.39833063999998</v>
      </c>
      <c r="U69" s="1962">
        <v>1.8180000000000001</v>
      </c>
    </row>
    <row r="70" spans="1:21" ht="11.25" customHeight="1">
      <c r="B70" s="19">
        <v>45</v>
      </c>
      <c r="C70" s="463" t="s">
        <v>2107</v>
      </c>
      <c r="D70" s="1937">
        <v>75637.791597830001</v>
      </c>
      <c r="E70" s="1937">
        <v>45884.259994120002</v>
      </c>
      <c r="F70" s="8"/>
      <c r="G70" s="1937">
        <v>2788.1669709899998</v>
      </c>
      <c r="H70" s="1937">
        <v>2308.6366666500003</v>
      </c>
      <c r="I70" s="8"/>
      <c r="J70" s="1952">
        <v>-951.58787533999998</v>
      </c>
      <c r="K70" s="1952">
        <v>-34.30427779</v>
      </c>
      <c r="L70" s="1952">
        <v>-868.62887895000006</v>
      </c>
      <c r="M70" s="8"/>
      <c r="N70" s="1937">
        <v>3261380.9766980004</v>
      </c>
      <c r="O70" s="1937">
        <v>1174985.2931230001</v>
      </c>
      <c r="P70" s="1958">
        <v>97.068200000000004</v>
      </c>
      <c r="Q70" s="17">
        <v>66941.237874600003</v>
      </c>
      <c r="R70" s="17">
        <v>7534.75958386</v>
      </c>
      <c r="S70" s="17">
        <v>722.75250396000001</v>
      </c>
      <c r="T70" s="17">
        <v>91.34835065</v>
      </c>
      <c r="U70" s="1962">
        <v>2.79</v>
      </c>
    </row>
    <row r="71" spans="1:21" s="1435" customFormat="1" ht="11.25" customHeight="1">
      <c r="A71" s="411"/>
      <c r="B71" s="1128">
        <v>46</v>
      </c>
      <c r="C71" s="1408" t="s">
        <v>2108</v>
      </c>
      <c r="D71" s="1938">
        <v>11200.37979098</v>
      </c>
      <c r="E71" s="1942"/>
      <c r="F71" s="1947"/>
      <c r="G71" s="1942">
        <v>1311.0840884300001</v>
      </c>
      <c r="H71" s="1942">
        <v>216.51089977000001</v>
      </c>
      <c r="I71" s="1947"/>
      <c r="J71" s="1955">
        <v>-92.847648100000001</v>
      </c>
      <c r="K71" s="1955">
        <v>-24.543424460000001</v>
      </c>
      <c r="L71" s="1955">
        <v>-49.391403439999998</v>
      </c>
      <c r="M71" s="1947"/>
      <c r="N71" s="1937">
        <v>45674.446564999998</v>
      </c>
      <c r="O71" s="1937">
        <v>4781.1689999999999</v>
      </c>
      <c r="P71" s="1958">
        <v>87.816499999999991</v>
      </c>
      <c r="Q71" s="297">
        <v>7902.5984768599992</v>
      </c>
      <c r="R71" s="297">
        <v>3024.39238776</v>
      </c>
      <c r="S71" s="297">
        <v>209.92411746000002</v>
      </c>
      <c r="T71" s="297">
        <v>57.247796189999995</v>
      </c>
      <c r="U71" s="1963">
        <v>4.29</v>
      </c>
    </row>
    <row r="72" spans="1:21" s="1435" customFormat="1" ht="11.25" customHeight="1">
      <c r="A72" s="411"/>
      <c r="B72" s="1128">
        <v>47</v>
      </c>
      <c r="C72" s="1408" t="s">
        <v>2109</v>
      </c>
      <c r="D72" s="1942">
        <v>47924.857807769993</v>
      </c>
      <c r="E72" s="1942">
        <v>45884.259994120002</v>
      </c>
      <c r="F72" s="1947"/>
      <c r="G72" s="1942">
        <v>691.33657262999998</v>
      </c>
      <c r="H72" s="1942">
        <v>2026.7990460799999</v>
      </c>
      <c r="I72" s="1947"/>
      <c r="J72" s="1955">
        <v>-823.99182940999992</v>
      </c>
      <c r="K72" s="1955">
        <v>-1.63447345</v>
      </c>
      <c r="L72" s="1955">
        <v>-801.25328409999997</v>
      </c>
      <c r="M72" s="1947"/>
      <c r="N72" s="1937">
        <v>3103992.8790250001</v>
      </c>
      <c r="O72" s="1937">
        <v>1145217.246756</v>
      </c>
      <c r="P72" s="1958">
        <v>98.5715</v>
      </c>
      <c r="Q72" s="297">
        <v>43198.905582019994</v>
      </c>
      <c r="R72" s="297">
        <v>4021.7817970000001</v>
      </c>
      <c r="S72" s="297">
        <v>419.79812519000001</v>
      </c>
      <c r="T72" s="297"/>
      <c r="U72" s="1963">
        <v>2.5070000000000001</v>
      </c>
    </row>
    <row r="73" spans="1:21" s="1435" customFormat="1" ht="11.25" customHeight="1">
      <c r="A73" s="411"/>
      <c r="B73" s="1128">
        <v>48</v>
      </c>
      <c r="C73" s="1408" t="s">
        <v>2110</v>
      </c>
      <c r="D73" s="1942">
        <v>611.15298225000004</v>
      </c>
      <c r="E73" s="1942"/>
      <c r="F73" s="1947"/>
      <c r="G73" s="1942">
        <v>538.52202471999999</v>
      </c>
      <c r="H73" s="1942">
        <v>8.8608168999999997</v>
      </c>
      <c r="I73" s="1947"/>
      <c r="J73" s="1955">
        <v>-8.8060183399999996</v>
      </c>
      <c r="K73" s="1955">
        <v>-2.48337392</v>
      </c>
      <c r="L73" s="1955">
        <v>-6.2506754400000002</v>
      </c>
      <c r="M73" s="1947"/>
      <c r="N73" s="1937">
        <v>29426.730628000001</v>
      </c>
      <c r="O73" s="1937">
        <v>621.978024</v>
      </c>
      <c r="P73" s="1958">
        <v>99.882400000000004</v>
      </c>
      <c r="Q73" s="297">
        <v>586.22475797000004</v>
      </c>
      <c r="R73" s="297">
        <v>20.45514361</v>
      </c>
      <c r="S73" s="297"/>
      <c r="T73" s="297">
        <v>4.4447575300000004</v>
      </c>
      <c r="U73" s="1963">
        <v>2.3660000000000001</v>
      </c>
    </row>
    <row r="74" spans="1:21" s="1435" customFormat="1" ht="11.25" customHeight="1">
      <c r="A74" s="411"/>
      <c r="B74" s="1128">
        <v>49</v>
      </c>
      <c r="C74" s="1408" t="s">
        <v>2111</v>
      </c>
      <c r="D74" s="1942">
        <v>15614.538360590001</v>
      </c>
      <c r="E74" s="1942"/>
      <c r="F74" s="1947"/>
      <c r="G74" s="1942">
        <v>201.85366052000001</v>
      </c>
      <c r="H74" s="1942">
        <v>43.493342770000005</v>
      </c>
      <c r="I74" s="1947"/>
      <c r="J74" s="1955">
        <v>-19.317087350000001</v>
      </c>
      <c r="K74" s="1955">
        <v>-2.86853442</v>
      </c>
      <c r="L74" s="1955">
        <v>-8.3599008300000008</v>
      </c>
      <c r="M74" s="1947"/>
      <c r="N74" s="1937">
        <v>81943.445875000005</v>
      </c>
      <c r="O74" s="1937">
        <v>24305.563947999999</v>
      </c>
      <c r="P74" s="1958">
        <v>99.23490000000001</v>
      </c>
      <c r="Q74" s="297">
        <v>15015.17103252</v>
      </c>
      <c r="R74" s="297">
        <v>427.57002672000004</v>
      </c>
      <c r="S74" s="297">
        <v>89.134679869999999</v>
      </c>
      <c r="T74" s="297">
        <v>25.59171972</v>
      </c>
      <c r="U74" s="1963">
        <v>2.5720000000000001</v>
      </c>
    </row>
    <row r="75" spans="1:21" s="1435" customFormat="1" ht="11.25" customHeight="1">
      <c r="A75" s="411"/>
      <c r="B75" s="1128">
        <v>50</v>
      </c>
      <c r="C75" s="1408" t="s">
        <v>2112</v>
      </c>
      <c r="D75" s="1942">
        <v>286.86265624000004</v>
      </c>
      <c r="E75" s="1942"/>
      <c r="F75" s="1947"/>
      <c r="G75" s="1942">
        <v>45.37062469</v>
      </c>
      <c r="H75" s="1942">
        <v>12.972561130000001</v>
      </c>
      <c r="I75" s="1947"/>
      <c r="J75" s="1955">
        <v>-6.62529214</v>
      </c>
      <c r="K75" s="1955">
        <v>-2.77447154</v>
      </c>
      <c r="L75" s="1955">
        <v>-3.3736151400000001</v>
      </c>
      <c r="M75" s="1947"/>
      <c r="N75" s="1937">
        <v>343.474605</v>
      </c>
      <c r="O75" s="1937">
        <v>59.335394999999998</v>
      </c>
      <c r="P75" s="1958">
        <v>83.228200000000001</v>
      </c>
      <c r="Q75" s="297">
        <v>238.33802523</v>
      </c>
      <c r="R75" s="297">
        <v>40.560228770000002</v>
      </c>
      <c r="S75" s="297">
        <v>3.89558144</v>
      </c>
      <c r="T75" s="297">
        <v>4.0640772099999998</v>
      </c>
      <c r="U75" s="1963">
        <v>4.2560000000000002</v>
      </c>
    </row>
    <row r="76" spans="1:21" s="1232" customFormat="1" ht="11.25" customHeight="1">
      <c r="A76" s="29"/>
      <c r="B76" s="19">
        <v>51</v>
      </c>
      <c r="C76" s="1407" t="s">
        <v>2113</v>
      </c>
      <c r="D76" s="1943">
        <v>10875.269825909805</v>
      </c>
      <c r="E76" s="1937"/>
      <c r="F76" s="1945"/>
      <c r="G76" s="1937">
        <v>1027.7460995700001</v>
      </c>
      <c r="H76" s="1937">
        <v>710.18274360999999</v>
      </c>
      <c r="I76" s="8"/>
      <c r="J76" s="1952">
        <v>-281.62317932057817</v>
      </c>
      <c r="K76" s="1952">
        <v>-21.04125865</v>
      </c>
      <c r="L76" s="1952">
        <v>-246.29275355999999</v>
      </c>
      <c r="M76" s="1945"/>
      <c r="N76" s="1937">
        <v>37901.553113000002</v>
      </c>
      <c r="O76" s="1937">
        <v>13669.680284</v>
      </c>
      <c r="P76" s="1958">
        <v>97.433199999999999</v>
      </c>
      <c r="Q76" s="1092">
        <v>9896.2241637745301</v>
      </c>
      <c r="R76" s="1092">
        <v>206.19814010312501</v>
      </c>
      <c r="S76" s="17">
        <v>698.52267032215002</v>
      </c>
      <c r="T76" s="17">
        <v>69.781056459999988</v>
      </c>
      <c r="U76" s="1962">
        <v>2.4129999999999998</v>
      </c>
    </row>
    <row r="77" spans="1:21" ht="11.25" customHeight="1">
      <c r="A77" s="29"/>
      <c r="B77" s="19">
        <v>52</v>
      </c>
      <c r="C77" s="463" t="s">
        <v>2114</v>
      </c>
      <c r="D77" s="1937">
        <v>285045.82537440781</v>
      </c>
      <c r="E77" s="1937"/>
      <c r="F77" s="8"/>
      <c r="G77" s="1937">
        <v>25473.405707915874</v>
      </c>
      <c r="H77" s="1937">
        <v>2777.6490919025487</v>
      </c>
      <c r="I77" s="8"/>
      <c r="J77" s="1952">
        <v>-876.64818294346628</v>
      </c>
      <c r="K77" s="1952">
        <v>-103.27051283661595</v>
      </c>
      <c r="L77" s="1952">
        <v>-573.74561819000007</v>
      </c>
      <c r="M77" s="8"/>
      <c r="N77" s="1937">
        <v>111418.19700299999</v>
      </c>
      <c r="O77" s="1937">
        <v>27454.951635000001</v>
      </c>
      <c r="P77" s="1958">
        <v>98.609500000000011</v>
      </c>
      <c r="Q77" s="17">
        <v>236915.74071521373</v>
      </c>
      <c r="R77" s="17">
        <v>2436.4269787225576</v>
      </c>
      <c r="S77" s="17">
        <v>13904.94733950603</v>
      </c>
      <c r="T77" s="17">
        <v>31735.042641915476</v>
      </c>
      <c r="U77" s="1962">
        <v>5.6890000000000001</v>
      </c>
    </row>
    <row r="78" spans="1:21" s="1232" customFormat="1" ht="11.25" customHeight="1">
      <c r="A78" s="29"/>
      <c r="B78" s="19">
        <v>53</v>
      </c>
      <c r="C78" s="403" t="s">
        <v>2115</v>
      </c>
      <c r="D78" s="1937">
        <v>1194778.8973946192</v>
      </c>
      <c r="E78" s="1943">
        <v>0.87803793000000008</v>
      </c>
      <c r="F78" s="1948"/>
      <c r="G78" s="1943">
        <v>46204.240802709995</v>
      </c>
      <c r="H78" s="1943">
        <v>3166.0357985588389</v>
      </c>
      <c r="I78" s="1949"/>
      <c r="J78" s="1951">
        <v>-1276.7098310491467</v>
      </c>
      <c r="K78" s="1951">
        <v>-142.91187288999998</v>
      </c>
      <c r="L78" s="1951">
        <v>-994.5506968523481</v>
      </c>
      <c r="M78" s="1948"/>
      <c r="N78" s="1937">
        <v>638591.52033700002</v>
      </c>
      <c r="O78" s="1937">
        <v>359900.13753900002</v>
      </c>
      <c r="P78" s="1958">
        <v>69.518799999999999</v>
      </c>
      <c r="Q78" s="1961">
        <v>1174633.0246980418</v>
      </c>
      <c r="R78" s="1961">
        <v>11445.255114904276</v>
      </c>
      <c r="S78" s="1961">
        <v>3737.5835293931773</v>
      </c>
      <c r="T78" s="1961">
        <v>2757.1480262700002</v>
      </c>
      <c r="U78" s="1962">
        <v>1.1659999999999999</v>
      </c>
    </row>
    <row r="79" spans="1:21" s="1232" customFormat="1" ht="11.25" customHeight="1">
      <c r="A79" s="29"/>
      <c r="B79" s="19">
        <v>54</v>
      </c>
      <c r="C79" s="1407" t="s">
        <v>2116</v>
      </c>
      <c r="D79" s="1943">
        <v>17748.25675656748</v>
      </c>
      <c r="E79" s="1937"/>
      <c r="F79" s="1945"/>
      <c r="G79" s="1937"/>
      <c r="H79" s="1937">
        <v>2.3940036888387897</v>
      </c>
      <c r="I79" s="8"/>
      <c r="J79" s="1952">
        <v>-0.17916881472069573</v>
      </c>
      <c r="K79" s="1952">
        <v>0</v>
      </c>
      <c r="L79" s="1952">
        <v>-0.117652512348</v>
      </c>
      <c r="M79" s="1945"/>
      <c r="N79" s="1937"/>
      <c r="O79" s="1937"/>
      <c r="P79" s="1958"/>
      <c r="Q79" s="17">
        <v>17605.797261300133</v>
      </c>
      <c r="R79" s="17">
        <v>103.71595250427612</v>
      </c>
      <c r="S79" s="17">
        <v>38.74354276306898</v>
      </c>
      <c r="T79" s="17"/>
      <c r="U79" s="1962">
        <v>2.1033546231647553</v>
      </c>
    </row>
    <row r="80" spans="1:21" s="1232" customFormat="1" ht="11.25" customHeight="1">
      <c r="A80" s="29"/>
      <c r="B80" s="19">
        <v>55</v>
      </c>
      <c r="C80" s="403" t="s">
        <v>2117</v>
      </c>
      <c r="D80" s="1939">
        <v>1177030.6406380516</v>
      </c>
      <c r="E80" s="1946">
        <v>0.87803793000000008</v>
      </c>
      <c r="F80" s="1945"/>
      <c r="G80" s="1946">
        <v>46204.240802709995</v>
      </c>
      <c r="H80" s="1946">
        <v>3163.64179487</v>
      </c>
      <c r="I80" s="8"/>
      <c r="J80" s="1956">
        <v>-1276.530662234426</v>
      </c>
      <c r="K80" s="1956">
        <v>-142.91187288999998</v>
      </c>
      <c r="L80" s="1956">
        <v>-994.43304434000004</v>
      </c>
      <c r="M80" s="1945"/>
      <c r="N80" s="1937">
        <v>638591.52033700002</v>
      </c>
      <c r="O80" s="1937">
        <v>359900.13753900002</v>
      </c>
      <c r="P80" s="1958">
        <v>69.516500000000008</v>
      </c>
      <c r="Q80" s="17">
        <v>1157027.2274367418</v>
      </c>
      <c r="R80" s="17">
        <v>11341.5391624</v>
      </c>
      <c r="S80" s="17">
        <v>3698.8399866301088</v>
      </c>
      <c r="T80" s="17">
        <v>2757.1480262700002</v>
      </c>
      <c r="U80" s="1962">
        <v>1.1659999999999999</v>
      </c>
    </row>
    <row r="81" spans="1:21" ht="11.25" customHeight="1">
      <c r="A81" s="29"/>
      <c r="B81" s="1205">
        <v>56</v>
      </c>
      <c r="C81" s="1233" t="s">
        <v>2118</v>
      </c>
      <c r="D81" s="1940">
        <v>1927202.2176323473</v>
      </c>
      <c r="E81" s="1940">
        <v>58468.68446312</v>
      </c>
      <c r="F81" s="1950"/>
      <c r="G81" s="1940">
        <v>117018.88308277789</v>
      </c>
      <c r="H81" s="1940">
        <v>19151.591046431389</v>
      </c>
      <c r="I81" s="1950"/>
      <c r="J81" s="1957">
        <v>-6570.7136214997536</v>
      </c>
      <c r="K81" s="1957">
        <v>-627.19217232909239</v>
      </c>
      <c r="L81" s="1957">
        <v>-5315.1538492623486</v>
      </c>
      <c r="M81" s="1950"/>
      <c r="N81" s="1940">
        <v>7902292.0788630005</v>
      </c>
      <c r="O81" s="1940">
        <v>3150575.4972139997</v>
      </c>
      <c r="P81" s="1959">
        <v>79.633099999999999</v>
      </c>
      <c r="Q81" s="1960">
        <v>1818999.8963863093</v>
      </c>
      <c r="R81" s="1960">
        <v>38332.760226461214</v>
      </c>
      <c r="S81" s="1960">
        <v>29147.295127860139</v>
      </c>
      <c r="T81" s="1960">
        <v>37238.336278066672</v>
      </c>
      <c r="U81" s="1964">
        <v>2.085</v>
      </c>
    </row>
    <row r="82" spans="1:21" ht="6" customHeight="1">
      <c r="A82" s="29"/>
      <c r="B82" s="12"/>
      <c r="D82" s="1234"/>
      <c r="E82" s="1234"/>
      <c r="F82" s="1234"/>
      <c r="G82" s="1234"/>
      <c r="H82" s="1234"/>
      <c r="I82" s="1234"/>
      <c r="J82" s="1234"/>
      <c r="K82" s="1234"/>
      <c r="L82" s="1234"/>
      <c r="M82" s="1234"/>
    </row>
    <row r="83" spans="1:21" ht="11.25" customHeight="1">
      <c r="A83" s="29"/>
      <c r="B83" s="2339" t="s">
        <v>2789</v>
      </c>
      <c r="C83" s="2340"/>
      <c r="D83" s="2340"/>
      <c r="E83" s="2340"/>
      <c r="F83" s="2340"/>
      <c r="G83" s="2340"/>
      <c r="H83" s="2340"/>
      <c r="I83" s="2340"/>
      <c r="J83" s="2340"/>
      <c r="K83" s="2340"/>
      <c r="L83" s="2340"/>
      <c r="M83" s="2116"/>
      <c r="N83" s="2116"/>
      <c r="O83" s="2116"/>
      <c r="P83" s="2116"/>
      <c r="Q83" s="2116"/>
      <c r="R83" s="2116"/>
      <c r="S83" s="2116"/>
      <c r="T83" s="2116"/>
      <c r="U83" s="2116"/>
    </row>
    <row r="84" spans="1:21" ht="11.25" customHeight="1">
      <c r="A84" s="29"/>
      <c r="B84" s="12"/>
      <c r="C84" s="12"/>
      <c r="D84" s="1235"/>
      <c r="E84" s="1235"/>
      <c r="F84" s="1235"/>
      <c r="G84" s="1235"/>
      <c r="H84" s="1235"/>
      <c r="I84" s="1235"/>
      <c r="J84" s="1235"/>
      <c r="K84" s="1235"/>
      <c r="L84" s="1235"/>
      <c r="M84" s="1235"/>
    </row>
    <row r="85" spans="1:21" ht="11.25" customHeight="1">
      <c r="A85" s="29"/>
      <c r="B85" s="12"/>
      <c r="C85" s="12"/>
    </row>
    <row r="86" spans="1:21" ht="11.25" customHeight="1">
      <c r="A86" s="29"/>
      <c r="B86" s="12"/>
      <c r="C86" s="12"/>
    </row>
    <row r="87" spans="1:21" ht="11.25" customHeight="1">
      <c r="A87" s="29"/>
      <c r="D87" s="1418"/>
      <c r="E87" s="1929"/>
    </row>
    <row r="88" spans="1:21" ht="11.25" customHeight="1">
      <c r="A88" s="29"/>
    </row>
    <row r="89" spans="1:21" ht="11.25" customHeight="1">
      <c r="A89" s="13"/>
    </row>
    <row r="90" spans="1:21" ht="11.25" customHeight="1">
      <c r="A90" s="13"/>
    </row>
    <row r="91" spans="1:21" ht="11.25" customHeight="1"/>
    <row r="92" spans="1:21" ht="11.25" customHeight="1"/>
    <row r="93" spans="1:21" ht="11.25" customHeight="1"/>
    <row r="94" spans="1:21" ht="11.25" customHeight="1"/>
    <row r="95" spans="1:21" ht="11.25" customHeight="1"/>
    <row r="96" spans="1:21" ht="11.25" customHeight="1"/>
    <row r="97" ht="11.25" customHeight="1"/>
    <row r="98" ht="11.25" customHeight="1"/>
    <row r="99" ht="11.25" customHeight="1"/>
    <row r="100" ht="11.25" customHeight="1"/>
    <row r="114" spans="1:1" ht="12.75">
      <c r="A114" s="35"/>
    </row>
    <row r="115" spans="1:1" ht="12.75">
      <c r="A115" s="29"/>
    </row>
    <row r="116" spans="1:1" ht="12.75">
      <c r="A116" s="29"/>
    </row>
    <row r="117" spans="1:1" ht="12.75">
      <c r="A117" s="29"/>
    </row>
    <row r="118" spans="1:1" ht="12.75">
      <c r="A118" s="29"/>
    </row>
    <row r="119" spans="1:1" ht="12.75">
      <c r="A119" s="29"/>
    </row>
    <row r="120" spans="1:1" ht="12.75">
      <c r="A120" s="29"/>
    </row>
    <row r="121" spans="1:1" ht="12.75">
      <c r="A121" s="29"/>
    </row>
    <row r="122" spans="1:1" ht="12.75">
      <c r="A122" s="39"/>
    </row>
    <row r="123" spans="1:1" ht="12.75">
      <c r="A123" s="29"/>
    </row>
    <row r="124" spans="1:1" ht="12.75">
      <c r="A124" s="29"/>
    </row>
    <row r="125" spans="1:1" ht="12.75">
      <c r="A125" s="411"/>
    </row>
    <row r="126" spans="1:1" ht="12.75">
      <c r="A126" s="29"/>
    </row>
    <row r="127" spans="1:1" ht="12.75">
      <c r="A127" s="39"/>
    </row>
    <row r="128" spans="1:1" ht="12.75">
      <c r="A128" s="29"/>
    </row>
    <row r="129" spans="1:1" ht="12.75">
      <c r="A129" s="29"/>
    </row>
    <row r="130" spans="1:1" ht="12.75">
      <c r="A130" s="29"/>
    </row>
    <row r="131" spans="1:1" ht="12.75">
      <c r="A131" s="29"/>
    </row>
    <row r="132" spans="1:1" ht="12.75">
      <c r="A132" s="29"/>
    </row>
    <row r="139" spans="1:1">
      <c r="A139" s="1152"/>
    </row>
    <row r="146" spans="1:1">
      <c r="A146" s="1152"/>
    </row>
    <row r="156" spans="1:1">
      <c r="A156" s="1152"/>
    </row>
  </sheetData>
  <mergeCells count="13">
    <mergeCell ref="B83:U83"/>
    <mergeCell ref="B3:O3"/>
    <mergeCell ref="D19:H19"/>
    <mergeCell ref="J22:L22"/>
    <mergeCell ref="J23:L23"/>
    <mergeCell ref="N22:O22"/>
    <mergeCell ref="N23:O23"/>
    <mergeCell ref="B18:C18"/>
    <mergeCell ref="B7:U7"/>
    <mergeCell ref="B9:U9"/>
    <mergeCell ref="B11:U11"/>
    <mergeCell ref="B13:U13"/>
    <mergeCell ref="B15:U15"/>
  </mergeCells>
  <conditionalFormatting sqref="D26:D28">
    <cfRule type="cellIs" dxfId="0" priority="1" stopIfTrue="1" operator="lessThan">
      <formula>0</formula>
    </cfRule>
  </conditionalFormatting>
  <hyperlinks>
    <hyperlink ref="B3" location="Contents!A1" display="Back to index page" xr:uid="{E5677FBF-A347-4495-9618-5CC28CA5BC07}"/>
    <hyperlink ref="B3:L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1" max="82"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dimension ref="A1:AI97"/>
  <sheetViews>
    <sheetView showGridLines="0" showRowColHeaders="0" zoomScaleNormal="100" workbookViewId="0"/>
  </sheetViews>
  <sheetFormatPr baseColWidth="10" defaultColWidth="8.85546875" defaultRowHeight="15"/>
  <cols>
    <col min="1" max="1" width="2.7109375" style="6" customWidth="1"/>
    <col min="2" max="2" width="4.85546875" style="6" customWidth="1"/>
    <col min="3" max="3" width="73.7109375" style="6" customWidth="1"/>
    <col min="4" max="4" width="14.7109375" style="6" bestFit="1" customWidth="1"/>
    <col min="5" max="5" width="13.140625" style="6" bestFit="1" customWidth="1"/>
    <col min="6" max="7" width="14" style="6" bestFit="1" customWidth="1"/>
    <col min="8" max="9" width="12.28515625" style="6" bestFit="1" customWidth="1"/>
    <col min="10" max="10" width="9" style="6" customWidth="1"/>
    <col min="11" max="11" width="0.85546875" style="6" customWidth="1"/>
    <col min="12" max="12" width="14.7109375" style="6" bestFit="1" customWidth="1"/>
    <col min="13" max="13" width="16.140625" style="6" bestFit="1" customWidth="1"/>
    <col min="14" max="14" width="15.28515625" style="6" bestFit="1" customWidth="1"/>
    <col min="15" max="16" width="16.140625" style="6" bestFit="1" customWidth="1"/>
    <col min="17" max="17" width="13.140625" style="6" bestFit="1" customWidth="1"/>
    <col min="18" max="18" width="16.140625" style="6" bestFit="1" customWidth="1"/>
    <col min="19" max="19" width="0.85546875" style="6" customWidth="1"/>
    <col min="20" max="20" width="14" style="6" bestFit="1" customWidth="1"/>
    <col min="21" max="21" width="16.42578125" style="6" customWidth="1"/>
    <col min="22" max="16384" width="8.85546875" style="6"/>
  </cols>
  <sheetData>
    <row r="1" spans="1:26" ht="11.25" customHeight="1"/>
    <row r="2" spans="1:26" ht="5.25" customHeight="1"/>
    <row r="3" spans="1:26" ht="12.75" customHeight="1">
      <c r="B3" s="2108" t="s">
        <v>309</v>
      </c>
      <c r="C3" s="2108"/>
      <c r="D3" s="2108"/>
      <c r="E3" s="2108"/>
      <c r="F3" s="2108"/>
      <c r="G3" s="2108"/>
      <c r="H3" s="2108"/>
      <c r="I3" s="2108"/>
      <c r="J3" s="2108"/>
      <c r="K3" s="2108"/>
      <c r="L3" s="2108"/>
      <c r="M3" s="2108"/>
      <c r="N3" s="2108"/>
      <c r="O3" s="2108"/>
      <c r="P3" s="2108"/>
    </row>
    <row r="4" spans="1:26" s="1223" customFormat="1" ht="5.25" customHeight="1">
      <c r="D4" s="1236"/>
      <c r="E4" s="1236"/>
    </row>
    <row r="5" spans="1:26" s="1223" customFormat="1" ht="15.75" customHeight="1">
      <c r="A5" s="7"/>
      <c r="B5" s="1139" t="s">
        <v>2119</v>
      </c>
    </row>
    <row r="6" spans="1:26" s="1223" customFormat="1" ht="11.25" customHeight="1">
      <c r="C6" s="1237"/>
      <c r="D6" s="1235"/>
      <c r="E6" s="1236"/>
      <c r="F6" s="1236"/>
      <c r="G6" s="1236"/>
      <c r="H6" s="1236"/>
      <c r="I6" s="1236"/>
      <c r="J6" s="1236"/>
      <c r="K6" s="1236"/>
      <c r="L6" s="1236"/>
      <c r="M6" s="1236"/>
      <c r="N6" s="1236"/>
      <c r="O6" s="1236"/>
      <c r="P6" s="1236"/>
      <c r="Q6" s="1236"/>
      <c r="R6" s="1236"/>
      <c r="S6" s="1236"/>
      <c r="T6" s="1236"/>
      <c r="U6" s="1236"/>
      <c r="V6" s="1236"/>
      <c r="W6" s="1236"/>
      <c r="X6" s="1236"/>
      <c r="Y6" s="1236"/>
      <c r="Z6" s="1236"/>
    </row>
    <row r="7" spans="1:26" s="1223" customFormat="1" ht="11.25" customHeight="1">
      <c r="B7" s="2109" t="s">
        <v>2781</v>
      </c>
      <c r="C7" s="2131"/>
      <c r="D7" s="2131"/>
      <c r="E7" s="2131"/>
      <c r="F7" s="2131"/>
      <c r="G7" s="2131"/>
      <c r="H7" s="2131"/>
      <c r="I7" s="2131"/>
      <c r="J7" s="2131"/>
      <c r="K7" s="2131"/>
      <c r="L7" s="2131"/>
      <c r="M7" s="2131"/>
      <c r="N7" s="2131"/>
      <c r="O7" s="2131"/>
      <c r="P7" s="2131"/>
      <c r="Q7" s="2131"/>
      <c r="R7" s="2131"/>
      <c r="S7" s="2131"/>
      <c r="T7" s="2131"/>
      <c r="U7" s="2131"/>
      <c r="V7" s="1236"/>
      <c r="W7" s="1236"/>
      <c r="X7" s="1236"/>
      <c r="Y7" s="1236"/>
      <c r="Z7" s="1236"/>
    </row>
    <row r="8" spans="1:26" s="1223" customFormat="1" ht="6.2" customHeight="1">
      <c r="B8" s="204"/>
      <c r="C8" s="905"/>
      <c r="D8" s="905"/>
      <c r="E8" s="905"/>
      <c r="F8" s="905"/>
      <c r="G8" s="905"/>
      <c r="H8" s="905"/>
      <c r="I8" s="905"/>
      <c r="J8" s="905"/>
      <c r="K8" s="905"/>
      <c r="L8" s="905"/>
      <c r="M8" s="905"/>
      <c r="N8" s="905"/>
      <c r="O8" s="905"/>
      <c r="P8" s="905"/>
      <c r="Q8" s="905"/>
      <c r="R8" s="905"/>
      <c r="S8" s="905"/>
      <c r="T8" s="905"/>
      <c r="U8" s="905"/>
      <c r="V8" s="1236"/>
      <c r="W8" s="1236"/>
      <c r="X8" s="1236"/>
      <c r="Y8" s="1236"/>
      <c r="Z8" s="1236"/>
    </row>
    <row r="9" spans="1:26" s="1223" customFormat="1" ht="11.25" customHeight="1">
      <c r="B9" s="2109" t="s">
        <v>2782</v>
      </c>
      <c r="C9" s="2131"/>
      <c r="D9" s="2131"/>
      <c r="E9" s="2131"/>
      <c r="F9" s="2131"/>
      <c r="G9" s="2131"/>
      <c r="H9" s="2131"/>
      <c r="I9" s="2131"/>
      <c r="J9" s="2131"/>
      <c r="K9" s="2131"/>
      <c r="L9" s="2131"/>
      <c r="M9" s="2131"/>
      <c r="N9" s="2131"/>
      <c r="O9" s="2131"/>
      <c r="P9" s="2131"/>
      <c r="Q9" s="2131"/>
      <c r="R9" s="2131"/>
      <c r="S9" s="2131"/>
      <c r="T9" s="2131"/>
      <c r="U9" s="2131"/>
      <c r="V9" s="1236"/>
      <c r="W9" s="1236"/>
      <c r="X9" s="1236"/>
      <c r="Y9" s="1236"/>
      <c r="Z9" s="1236"/>
    </row>
    <row r="10" spans="1:26" s="1223" customFormat="1" ht="6.2" customHeight="1">
      <c r="B10" s="204"/>
      <c r="C10" s="905"/>
      <c r="D10" s="905"/>
      <c r="E10" s="905"/>
      <c r="F10" s="905"/>
      <c r="G10" s="905"/>
      <c r="H10" s="905"/>
      <c r="I10" s="905"/>
      <c r="J10" s="905"/>
      <c r="K10" s="905"/>
      <c r="L10" s="905"/>
      <c r="M10" s="905"/>
      <c r="N10" s="905"/>
      <c r="O10" s="905"/>
      <c r="P10" s="905"/>
      <c r="Q10" s="905"/>
      <c r="R10" s="905"/>
      <c r="S10" s="905"/>
      <c r="T10" s="905"/>
      <c r="U10" s="905"/>
      <c r="V10" s="1236"/>
      <c r="W10" s="1236"/>
      <c r="X10" s="1236"/>
      <c r="Y10" s="1236"/>
      <c r="Z10" s="1236"/>
    </row>
    <row r="11" spans="1:26" s="1223" customFormat="1" ht="11.25" customHeight="1">
      <c r="B11" s="2109" t="s">
        <v>2783</v>
      </c>
      <c r="C11" s="2131"/>
      <c r="D11" s="2131"/>
      <c r="E11" s="2131"/>
      <c r="F11" s="2131"/>
      <c r="G11" s="2131"/>
      <c r="H11" s="2131"/>
      <c r="I11" s="2131"/>
      <c r="J11" s="2131"/>
      <c r="K11" s="2131"/>
      <c r="L11" s="2131"/>
      <c r="M11" s="2131"/>
      <c r="N11" s="2131"/>
      <c r="O11" s="2131"/>
      <c r="P11" s="2131"/>
      <c r="Q11" s="2131"/>
      <c r="R11" s="2131"/>
      <c r="S11" s="2131"/>
      <c r="T11" s="2131"/>
      <c r="U11" s="2131"/>
      <c r="V11" s="1236"/>
      <c r="W11" s="1236"/>
      <c r="X11" s="1236"/>
      <c r="Y11" s="1236"/>
      <c r="Z11" s="1236"/>
    </row>
    <row r="12" spans="1:26" s="1223" customFormat="1" ht="11.25" customHeight="1">
      <c r="B12" s="204"/>
      <c r="C12" s="905"/>
      <c r="D12" s="905"/>
      <c r="E12" s="905"/>
      <c r="F12" s="905"/>
      <c r="G12" s="905"/>
      <c r="H12" s="905"/>
      <c r="I12" s="905"/>
      <c r="J12" s="905"/>
      <c r="K12" s="905"/>
      <c r="L12" s="905"/>
      <c r="M12" s="905"/>
      <c r="N12" s="905"/>
      <c r="O12" s="905"/>
      <c r="P12" s="905"/>
      <c r="Q12" s="905"/>
      <c r="R12" s="905"/>
      <c r="S12" s="905"/>
      <c r="T12" s="905"/>
      <c r="U12" s="905"/>
      <c r="V12" s="1236"/>
      <c r="W12" s="1236"/>
      <c r="X12" s="1236"/>
      <c r="Y12" s="1236"/>
      <c r="Z12" s="1236"/>
    </row>
    <row r="13" spans="1:26" s="1223" customFormat="1" ht="11.25" customHeight="1">
      <c r="B13" s="204"/>
      <c r="C13" s="905"/>
      <c r="D13" s="905"/>
      <c r="E13" s="905"/>
      <c r="F13" s="905"/>
      <c r="G13" s="905"/>
      <c r="H13" s="905"/>
      <c r="I13" s="905"/>
      <c r="J13" s="905"/>
      <c r="K13" s="905"/>
      <c r="L13" s="905"/>
      <c r="M13" s="905"/>
      <c r="N13" s="905"/>
      <c r="O13" s="905"/>
      <c r="P13" s="905"/>
      <c r="Q13" s="905"/>
      <c r="R13" s="905"/>
      <c r="S13" s="905"/>
      <c r="T13" s="905"/>
      <c r="U13" s="905"/>
      <c r="V13" s="1236"/>
      <c r="W13" s="1236"/>
      <c r="X13" s="1236"/>
      <c r="Y13" s="1236"/>
      <c r="Z13" s="1236"/>
    </row>
    <row r="14" spans="1:26" s="1223" customFormat="1" ht="11.25" customHeight="1">
      <c r="A14" s="12"/>
      <c r="B14" s="1420" t="s">
        <v>27</v>
      </c>
      <c r="C14" s="1238"/>
      <c r="D14" s="1221" t="s">
        <v>321</v>
      </c>
      <c r="E14" s="1221" t="s">
        <v>323</v>
      </c>
      <c r="F14" s="1221" t="s">
        <v>325</v>
      </c>
      <c r="G14" s="1221" t="s">
        <v>327</v>
      </c>
      <c r="H14" s="1221" t="s">
        <v>332</v>
      </c>
      <c r="I14" s="1221" t="s">
        <v>339</v>
      </c>
      <c r="J14" s="1221" t="s">
        <v>341</v>
      </c>
      <c r="K14" s="1221"/>
      <c r="L14" s="1221" t="s">
        <v>346</v>
      </c>
      <c r="M14" s="1221" t="s">
        <v>352</v>
      </c>
      <c r="N14" s="1221" t="s">
        <v>375</v>
      </c>
      <c r="O14" s="1221" t="s">
        <v>399</v>
      </c>
      <c r="P14" s="1221" t="s">
        <v>916</v>
      </c>
      <c r="Q14" s="1221" t="s">
        <v>1017</v>
      </c>
      <c r="R14" s="1221" t="s">
        <v>1018</v>
      </c>
      <c r="S14" s="1221"/>
      <c r="T14" s="1221" t="s">
        <v>1019</v>
      </c>
      <c r="U14" s="1221" t="s">
        <v>1076</v>
      </c>
    </row>
    <row r="15" spans="1:26" s="1223" customFormat="1" ht="11.25" customHeight="1">
      <c r="A15" s="12"/>
      <c r="C15" s="12"/>
      <c r="D15" s="2345" t="s">
        <v>2120</v>
      </c>
      <c r="E15" s="2345"/>
      <c r="F15" s="2345"/>
      <c r="G15" s="2345"/>
      <c r="H15" s="2345"/>
      <c r="I15" s="2345"/>
      <c r="J15" s="2345"/>
      <c r="K15" s="2345"/>
      <c r="L15" s="2345"/>
      <c r="M15" s="2345"/>
      <c r="N15" s="2345"/>
      <c r="O15" s="2345"/>
      <c r="P15" s="2345"/>
      <c r="Q15" s="2345"/>
      <c r="R15" s="2345"/>
      <c r="S15" s="2345"/>
      <c r="T15" s="2345"/>
      <c r="U15" s="2345"/>
      <c r="V15" s="1239"/>
    </row>
    <row r="16" spans="1:26" s="1223" customFormat="1" ht="11.25" customHeight="1">
      <c r="A16" s="12"/>
      <c r="B16" s="12"/>
      <c r="C16" s="12"/>
      <c r="D16" s="1217"/>
      <c r="E16" s="1217"/>
      <c r="F16" s="1217"/>
      <c r="G16" s="1217"/>
      <c r="H16" s="1217"/>
      <c r="I16" s="1217"/>
      <c r="J16" s="1217"/>
      <c r="K16" s="1217"/>
      <c r="L16" s="1240"/>
      <c r="M16" s="1240"/>
      <c r="N16" s="1240"/>
      <c r="O16" s="1240"/>
      <c r="P16" s="1240"/>
      <c r="Q16" s="1240"/>
      <c r="R16" s="1240"/>
      <c r="S16" s="1240"/>
      <c r="T16" s="1240"/>
      <c r="U16" s="1240"/>
      <c r="V16" s="1239"/>
    </row>
    <row r="17" spans="1:22" s="1223" customFormat="1" ht="11.25" customHeight="1">
      <c r="A17" s="12"/>
      <c r="B17" s="12"/>
      <c r="C17" s="12"/>
      <c r="D17" s="1217"/>
      <c r="E17" s="1217"/>
      <c r="F17" s="1217"/>
      <c r="G17" s="1217"/>
      <c r="H17" s="1217"/>
      <c r="I17" s="1217"/>
      <c r="J17" s="1217"/>
      <c r="K17" s="1217"/>
      <c r="L17" s="1217"/>
      <c r="M17" s="1217"/>
      <c r="N17" s="1217"/>
      <c r="O17" s="1217"/>
      <c r="P17" s="1217"/>
      <c r="Q17" s="1217"/>
      <c r="R17" s="1217"/>
      <c r="S17" s="1217"/>
      <c r="T17" s="1217"/>
      <c r="U17" s="1217"/>
      <c r="V17" s="1239"/>
    </row>
    <row r="18" spans="1:22" s="1223" customFormat="1" ht="11.25" customHeight="1">
      <c r="A18" s="12"/>
      <c r="B18" s="12"/>
      <c r="C18" s="1068"/>
      <c r="D18" s="1217"/>
      <c r="E18" s="2342" t="s">
        <v>2121</v>
      </c>
      <c r="F18" s="2342"/>
      <c r="G18" s="2342"/>
      <c r="H18" s="2342"/>
      <c r="I18" s="2342"/>
      <c r="J18" s="2342"/>
      <c r="K18" s="1217"/>
      <c r="L18" s="2342" t="s">
        <v>2122</v>
      </c>
      <c r="M18" s="2342"/>
      <c r="N18" s="2342"/>
      <c r="O18" s="2342"/>
      <c r="P18" s="2342"/>
      <c r="Q18" s="2342"/>
      <c r="R18" s="2342"/>
      <c r="S18" s="1217"/>
      <c r="T18" s="2342" t="s">
        <v>2123</v>
      </c>
      <c r="U18" s="2342"/>
      <c r="V18" s="1239"/>
    </row>
    <row r="19" spans="1:22" s="1223" customFormat="1" ht="11.25" customHeight="1">
      <c r="A19" s="12"/>
      <c r="B19" s="12"/>
      <c r="C19" s="1068"/>
      <c r="D19" s="1217"/>
      <c r="E19" s="1217"/>
      <c r="F19" s="1217"/>
      <c r="G19" s="1217"/>
      <c r="H19" s="1217"/>
      <c r="I19" s="1217"/>
      <c r="J19" s="1217"/>
      <c r="K19" s="1217"/>
      <c r="L19" s="1217"/>
      <c r="M19" s="1217"/>
      <c r="N19" s="1217"/>
      <c r="O19" s="1217"/>
      <c r="P19" s="1217"/>
      <c r="Q19" s="1217"/>
      <c r="R19" s="1217"/>
      <c r="S19" s="1217"/>
      <c r="T19" s="1217"/>
      <c r="U19" s="483" t="s">
        <v>2124</v>
      </c>
      <c r="V19" s="1239"/>
    </row>
    <row r="20" spans="1:22" s="1223" customFormat="1" ht="11.25" customHeight="1">
      <c r="A20" s="12"/>
      <c r="B20" s="12"/>
      <c r="C20" s="1068"/>
      <c r="D20" s="1217"/>
      <c r="E20" s="1217"/>
      <c r="F20" s="1217"/>
      <c r="G20" s="1217"/>
      <c r="H20" s="1217"/>
      <c r="I20" s="1217"/>
      <c r="J20" s="1217"/>
      <c r="K20" s="1217"/>
      <c r="L20" s="1217"/>
      <c r="M20" s="1217"/>
      <c r="N20" s="1217"/>
      <c r="O20" s="1217"/>
      <c r="P20" s="1217"/>
      <c r="Q20" s="1217"/>
      <c r="R20" s="1217"/>
      <c r="S20" s="1217"/>
      <c r="T20" s="1217"/>
      <c r="U20" s="483" t="s">
        <v>2125</v>
      </c>
      <c r="V20" s="1239"/>
    </row>
    <row r="21" spans="1:22" s="1223" customFormat="1" ht="11.25" customHeight="1">
      <c r="A21" s="12"/>
      <c r="C21" s="1068"/>
      <c r="D21" s="1217"/>
      <c r="E21" s="1217"/>
      <c r="F21" s="2110" t="s">
        <v>2126</v>
      </c>
      <c r="G21" s="2110" t="s">
        <v>2127</v>
      </c>
      <c r="H21" s="2110" t="s">
        <v>2128</v>
      </c>
      <c r="I21" s="2110" t="s">
        <v>2129</v>
      </c>
      <c r="J21" s="1217"/>
      <c r="K21" s="1217"/>
      <c r="L21" s="1217"/>
      <c r="M21" s="1217"/>
      <c r="N21" s="1217"/>
      <c r="O21" s="1217"/>
      <c r="P21" s="1217"/>
      <c r="Q21" s="1217"/>
      <c r="R21" s="1217"/>
      <c r="S21" s="1217"/>
      <c r="T21" s="1217"/>
      <c r="U21" s="483" t="s">
        <v>2130</v>
      </c>
      <c r="V21" s="1239"/>
    </row>
    <row r="22" spans="1:22" s="1223" customFormat="1" ht="11.25" customHeight="1">
      <c r="A22" s="12"/>
      <c r="B22" s="976" t="s">
        <v>315</v>
      </c>
      <c r="C22" s="1418"/>
      <c r="D22" s="1217"/>
      <c r="E22" s="1241" t="s">
        <v>2131</v>
      </c>
      <c r="F22" s="2143"/>
      <c r="G22" s="2143"/>
      <c r="H22" s="2143"/>
      <c r="I22" s="2143"/>
      <c r="J22" s="1241" t="s">
        <v>2132</v>
      </c>
      <c r="K22" s="1241"/>
      <c r="L22" s="1241" t="s">
        <v>2133</v>
      </c>
      <c r="M22" s="1241" t="s">
        <v>2134</v>
      </c>
      <c r="N22" s="1241" t="s">
        <v>2135</v>
      </c>
      <c r="O22" s="1241" t="s">
        <v>2136</v>
      </c>
      <c r="P22" s="1241" t="s">
        <v>2137</v>
      </c>
      <c r="Q22" s="1241" t="s">
        <v>2138</v>
      </c>
      <c r="R22" s="1241" t="s">
        <v>2139</v>
      </c>
      <c r="S22" s="442"/>
      <c r="T22" s="442"/>
      <c r="U22" s="483" t="s">
        <v>2140</v>
      </c>
      <c r="V22" s="1239"/>
    </row>
    <row r="23" spans="1:22" s="1223" customFormat="1" ht="11.25" customHeight="1">
      <c r="A23" s="12"/>
      <c r="B23" s="2346" t="s">
        <v>2141</v>
      </c>
      <c r="C23" s="2347"/>
      <c r="D23" s="1240"/>
      <c r="E23" s="1275"/>
      <c r="F23" s="1415"/>
      <c r="G23" s="1415"/>
      <c r="H23" s="1415"/>
      <c r="I23" s="1415"/>
      <c r="J23" s="1275"/>
      <c r="K23" s="1275"/>
      <c r="L23" s="1275"/>
      <c r="M23" s="1275"/>
      <c r="N23" s="1275"/>
      <c r="O23" s="1275"/>
      <c r="P23" s="1275"/>
      <c r="Q23" s="1275"/>
      <c r="R23" s="1275"/>
      <c r="S23" s="1747"/>
      <c r="T23" s="1747"/>
      <c r="U23" s="1126"/>
      <c r="V23" s="1239"/>
    </row>
    <row r="24" spans="1:22" s="1223" customFormat="1" ht="11.25" customHeight="1">
      <c r="A24" s="12"/>
      <c r="B24" s="483">
        <v>1</v>
      </c>
      <c r="C24" s="686" t="s">
        <v>2142</v>
      </c>
      <c r="D24" s="17">
        <v>1211200.78097576</v>
      </c>
      <c r="E24" s="17">
        <v>44116.656587952006</v>
      </c>
      <c r="F24" s="17">
        <v>521208.41499378602</v>
      </c>
      <c r="G24" s="17">
        <v>286617.15335419297</v>
      </c>
      <c r="H24" s="17">
        <v>2659.3793693429998</v>
      </c>
      <c r="I24" s="17">
        <v>1774.2662643149999</v>
      </c>
      <c r="J24" s="17"/>
      <c r="K24" s="17"/>
      <c r="L24" s="17">
        <v>21243.013426813999</v>
      </c>
      <c r="M24" s="17">
        <v>133409.632108041</v>
      </c>
      <c r="N24" s="17">
        <v>94949.041606298008</v>
      </c>
      <c r="O24" s="17">
        <v>145595.92158165399</v>
      </c>
      <c r="P24" s="17">
        <v>139307.53708988399</v>
      </c>
      <c r="Q24" s="17">
        <v>130337.511240772</v>
      </c>
      <c r="R24" s="17">
        <v>191533.21351612499</v>
      </c>
      <c r="S24" s="17">
        <v>0</v>
      </c>
      <c r="T24" s="17">
        <v>354824.91040618002</v>
      </c>
      <c r="U24" s="17">
        <v>100</v>
      </c>
      <c r="V24" s="1239"/>
    </row>
    <row r="25" spans="1:22" s="1435" customFormat="1" ht="11.25" customHeight="1">
      <c r="A25" s="85"/>
      <c r="B25" s="1439">
        <v>2</v>
      </c>
      <c r="C25" s="1405" t="s">
        <v>2143</v>
      </c>
      <c r="D25" s="297">
        <v>256728.49393635799</v>
      </c>
      <c r="E25" s="297">
        <v>1048.173492611</v>
      </c>
      <c r="F25" s="297">
        <v>28998.630504675999</v>
      </c>
      <c r="G25" s="297">
        <v>13534.612986269</v>
      </c>
      <c r="H25" s="297">
        <v>2573.754201751</v>
      </c>
      <c r="I25" s="297">
        <v>1468.195509379</v>
      </c>
      <c r="J25" s="297"/>
      <c r="K25" s="297"/>
      <c r="L25" s="297">
        <v>5415.7283938569999</v>
      </c>
      <c r="M25" s="297">
        <v>12425.684943562999</v>
      </c>
      <c r="N25" s="297">
        <v>9149.7850748189994</v>
      </c>
      <c r="O25" s="297">
        <v>8252.0435434840001</v>
      </c>
      <c r="P25" s="297">
        <v>7193.2947704810003</v>
      </c>
      <c r="Q25" s="297">
        <v>2300.8319267679999</v>
      </c>
      <c r="R25" s="297">
        <v>2885.998041712</v>
      </c>
      <c r="S25" s="297">
        <v>0</v>
      </c>
      <c r="T25" s="297">
        <v>209105.12724167301</v>
      </c>
      <c r="U25" s="297">
        <v>100</v>
      </c>
      <c r="V25" s="1442"/>
    </row>
    <row r="26" spans="1:22" s="1435" customFormat="1" ht="11.25" customHeight="1">
      <c r="A26" s="85"/>
      <c r="B26" s="1439">
        <v>3</v>
      </c>
      <c r="C26" s="1405" t="s">
        <v>2144</v>
      </c>
      <c r="D26" s="297">
        <v>954472.28703940904</v>
      </c>
      <c r="E26" s="297">
        <v>43068.483095341006</v>
      </c>
      <c r="F26" s="297">
        <v>492209.78448911104</v>
      </c>
      <c r="G26" s="297">
        <v>273082.54036792403</v>
      </c>
      <c r="H26" s="297">
        <v>85.625167591999997</v>
      </c>
      <c r="I26" s="297">
        <v>306.07075493600001</v>
      </c>
      <c r="J26" s="297"/>
      <c r="K26" s="297"/>
      <c r="L26" s="297">
        <v>15827.285032955999</v>
      </c>
      <c r="M26" s="297">
        <v>120983.947164478</v>
      </c>
      <c r="N26" s="297">
        <v>85799.256531478997</v>
      </c>
      <c r="O26" s="297">
        <v>137343.87803817101</v>
      </c>
      <c r="P26" s="297">
        <v>132114.24231940301</v>
      </c>
      <c r="Q26" s="297">
        <v>128036.67931400301</v>
      </c>
      <c r="R26" s="297">
        <v>188647.21547441298</v>
      </c>
      <c r="S26" s="297">
        <v>0</v>
      </c>
      <c r="T26" s="297">
        <v>145719.78316450698</v>
      </c>
      <c r="U26" s="297">
        <v>100</v>
      </c>
      <c r="V26" s="1442"/>
    </row>
    <row r="27" spans="1:22" s="1435" customFormat="1" ht="11.25" customHeight="1">
      <c r="A27" s="85"/>
      <c r="B27" s="1439">
        <v>4</v>
      </c>
      <c r="C27" s="1405" t="s">
        <v>2145</v>
      </c>
      <c r="D27" s="297"/>
      <c r="E27" s="1440"/>
      <c r="F27" s="1440"/>
      <c r="G27" s="1440"/>
      <c r="H27" s="1440"/>
      <c r="I27" s="1440"/>
      <c r="J27" s="1441"/>
      <c r="K27" s="1441"/>
      <c r="L27" s="1440"/>
      <c r="M27" s="1440"/>
      <c r="N27" s="1440"/>
      <c r="O27" s="1440"/>
      <c r="P27" s="1440"/>
      <c r="Q27" s="1440"/>
      <c r="R27" s="1440"/>
      <c r="S27" s="1440"/>
      <c r="T27" s="1440"/>
      <c r="U27" s="297">
        <v>100</v>
      </c>
      <c r="V27" s="1442"/>
    </row>
    <row r="28" spans="1:22" s="1435" customFormat="1" ht="11.25" customHeight="1">
      <c r="A28" s="85"/>
      <c r="B28" s="1439">
        <v>5</v>
      </c>
      <c r="C28" s="1405" t="s">
        <v>2146</v>
      </c>
      <c r="D28" s="297">
        <v>354824.91040618002</v>
      </c>
      <c r="E28" s="1440"/>
      <c r="F28" s="297">
        <v>173014.83727802199</v>
      </c>
      <c r="G28" s="297">
        <v>178653.81528238102</v>
      </c>
      <c r="H28" s="297">
        <v>3156.2578457770001</v>
      </c>
      <c r="I28" s="1440"/>
      <c r="J28" s="1441"/>
      <c r="K28" s="1441"/>
      <c r="L28" s="1443"/>
      <c r="M28" s="1443"/>
      <c r="N28" s="1443"/>
      <c r="O28" s="1443"/>
      <c r="P28" s="1443"/>
      <c r="Q28" s="1443"/>
      <c r="R28" s="1443"/>
      <c r="S28" s="1443"/>
      <c r="T28" s="1441"/>
      <c r="U28" s="297">
        <v>100</v>
      </c>
      <c r="V28" s="1442"/>
    </row>
    <row r="29" spans="1:22" s="1223" customFormat="1" ht="11.25" customHeight="1">
      <c r="A29" s="12"/>
      <c r="B29" s="483">
        <v>6</v>
      </c>
      <c r="C29" s="686" t="s">
        <v>2147</v>
      </c>
      <c r="D29" s="17">
        <v>840.80845208200003</v>
      </c>
      <c r="E29" s="1406"/>
      <c r="F29" s="1406"/>
      <c r="G29" s="1406"/>
      <c r="H29" s="1406"/>
      <c r="I29" s="1406"/>
      <c r="J29" s="1230"/>
      <c r="K29" s="1230"/>
      <c r="L29" s="1406"/>
      <c r="M29" s="1406"/>
      <c r="N29" s="1406"/>
      <c r="O29" s="1406"/>
      <c r="P29" s="1406"/>
      <c r="Q29" s="1406"/>
      <c r="R29" s="1406"/>
      <c r="S29" s="1230"/>
      <c r="T29" s="1406">
        <v>840.80845208200003</v>
      </c>
      <c r="U29" s="17">
        <v>100</v>
      </c>
    </row>
    <row r="30" spans="1:22" s="1438" customFormat="1" ht="11.25" customHeight="1">
      <c r="A30" s="411"/>
      <c r="B30" s="1439">
        <v>7</v>
      </c>
      <c r="C30" s="1405" t="s">
        <v>2143</v>
      </c>
      <c r="D30" s="297">
        <v>840.80845208200003</v>
      </c>
      <c r="E30" s="1440"/>
      <c r="F30" s="1440"/>
      <c r="G30" s="1440"/>
      <c r="H30" s="1440"/>
      <c r="I30" s="1440"/>
      <c r="J30" s="1441"/>
      <c r="K30" s="1441"/>
      <c r="L30" s="1440"/>
      <c r="M30" s="1440"/>
      <c r="N30" s="1440"/>
      <c r="O30" s="1440"/>
      <c r="P30" s="1440"/>
      <c r="Q30" s="1440"/>
      <c r="R30" s="1440"/>
      <c r="S30" s="1441"/>
      <c r="T30" s="1440">
        <v>840.80845208200003</v>
      </c>
      <c r="U30" s="297">
        <v>100</v>
      </c>
    </row>
    <row r="31" spans="1:22" s="1438" customFormat="1" ht="11.25" customHeight="1">
      <c r="A31" s="411"/>
      <c r="B31" s="1439">
        <v>8</v>
      </c>
      <c r="C31" s="1405" t="s">
        <v>2144</v>
      </c>
      <c r="D31" s="297"/>
      <c r="E31" s="1440"/>
      <c r="F31" s="1440"/>
      <c r="G31" s="1440"/>
      <c r="H31" s="1440"/>
      <c r="I31" s="1440"/>
      <c r="J31" s="1441"/>
      <c r="K31" s="1441"/>
      <c r="L31" s="1440"/>
      <c r="M31" s="1440"/>
      <c r="N31" s="1440"/>
      <c r="O31" s="1440"/>
      <c r="P31" s="1440"/>
      <c r="Q31" s="1440"/>
      <c r="R31" s="1440"/>
      <c r="S31" s="1441"/>
      <c r="T31" s="1440"/>
      <c r="U31" s="297">
        <v>100</v>
      </c>
    </row>
    <row r="32" spans="1:22" s="1435" customFormat="1" ht="11.25" customHeight="1">
      <c r="A32" s="85"/>
      <c r="B32" s="1439">
        <v>9</v>
      </c>
      <c r="C32" s="1405" t="s">
        <v>2145</v>
      </c>
      <c r="D32" s="297"/>
      <c r="E32" s="1440"/>
      <c r="F32" s="1440"/>
      <c r="G32" s="1440"/>
      <c r="H32" s="1440"/>
      <c r="I32" s="1440"/>
      <c r="J32" s="1441"/>
      <c r="K32" s="1441"/>
      <c r="L32" s="1440"/>
      <c r="M32" s="1440"/>
      <c r="N32" s="1440"/>
      <c r="O32" s="1440"/>
      <c r="P32" s="1440"/>
      <c r="Q32" s="1440"/>
      <c r="R32" s="1440"/>
      <c r="S32" s="1441"/>
      <c r="T32" s="1441"/>
      <c r="U32" s="297">
        <v>100</v>
      </c>
      <c r="V32" s="1442"/>
    </row>
    <row r="33" spans="1:35" s="1435" customFormat="1" ht="11.25" customHeight="1">
      <c r="A33" s="85"/>
      <c r="B33" s="1748">
        <v>10</v>
      </c>
      <c r="C33" s="1749" t="s">
        <v>2146</v>
      </c>
      <c r="D33" s="1976">
        <v>840.80845208200003</v>
      </c>
      <c r="E33" s="1750"/>
      <c r="F33" s="1750"/>
      <c r="G33" s="1976">
        <v>840.80845208200003</v>
      </c>
      <c r="H33" s="1976"/>
      <c r="I33" s="1976"/>
      <c r="J33" s="1751"/>
      <c r="K33" s="1751"/>
      <c r="L33" s="1752"/>
      <c r="M33" s="1752"/>
      <c r="N33" s="1752"/>
      <c r="O33" s="1752"/>
      <c r="P33" s="1752"/>
      <c r="Q33" s="1752"/>
      <c r="R33" s="1752"/>
      <c r="S33" s="1752"/>
      <c r="T33" s="1751"/>
      <c r="U33" s="1976">
        <v>100</v>
      </c>
      <c r="V33" s="1442"/>
    </row>
    <row r="34" spans="1:35" ht="11.25" customHeight="1">
      <c r="A34" s="29"/>
      <c r="B34" s="29"/>
      <c r="C34" s="29"/>
      <c r="D34" s="29"/>
      <c r="E34" s="29"/>
      <c r="F34" s="29"/>
      <c r="G34" s="29"/>
      <c r="H34" s="29"/>
      <c r="I34" s="29"/>
      <c r="J34" s="29"/>
      <c r="K34" s="29"/>
      <c r="L34" s="29"/>
      <c r="M34" s="29"/>
      <c r="N34" s="29"/>
      <c r="O34" s="29"/>
      <c r="P34" s="29"/>
      <c r="Q34" s="29"/>
      <c r="R34" s="29"/>
      <c r="S34" s="29"/>
      <c r="T34" s="29"/>
      <c r="U34" s="29"/>
    </row>
    <row r="35" spans="1:35" ht="11.25" customHeight="1">
      <c r="A35" s="29"/>
      <c r="B35" s="29"/>
      <c r="C35" s="29"/>
      <c r="D35" s="29"/>
      <c r="E35" s="29"/>
      <c r="F35" s="29"/>
      <c r="G35" s="29"/>
      <c r="H35" s="29"/>
      <c r="I35" s="29"/>
      <c r="J35" s="29"/>
      <c r="K35" s="29"/>
      <c r="L35" s="29"/>
      <c r="M35" s="29"/>
      <c r="N35" s="29"/>
      <c r="O35" s="29"/>
      <c r="P35" s="29"/>
      <c r="Q35" s="29"/>
      <c r="R35" s="29"/>
      <c r="S35" s="29"/>
      <c r="T35" s="29"/>
      <c r="U35" s="29"/>
    </row>
    <row r="36" spans="1:35" ht="11.25" customHeight="1">
      <c r="A36" s="29"/>
      <c r="B36" s="29"/>
      <c r="C36" s="29"/>
      <c r="D36" s="29"/>
      <c r="E36" s="29"/>
      <c r="F36" s="29"/>
      <c r="G36" s="29"/>
      <c r="H36" s="29"/>
      <c r="I36" s="29"/>
      <c r="J36" s="29"/>
      <c r="K36" s="29"/>
      <c r="L36" s="29"/>
      <c r="M36" s="29"/>
      <c r="N36" s="29"/>
      <c r="O36" s="29"/>
      <c r="P36" s="29"/>
      <c r="Q36" s="29"/>
      <c r="R36" s="29"/>
      <c r="S36" s="29"/>
      <c r="T36" s="29"/>
      <c r="U36" s="29"/>
    </row>
    <row r="37" spans="1:35" ht="11.25" customHeight="1">
      <c r="A37" s="29"/>
      <c r="B37" s="29"/>
      <c r="C37" s="29"/>
      <c r="D37" s="1425"/>
      <c r="E37" s="29"/>
      <c r="F37" s="29"/>
      <c r="G37" s="29"/>
      <c r="H37" s="29"/>
      <c r="I37" s="29"/>
      <c r="J37" s="29"/>
      <c r="K37" s="29"/>
      <c r="L37" s="29"/>
      <c r="M37" s="29"/>
      <c r="N37" s="29"/>
      <c r="O37" s="29"/>
      <c r="P37" s="32"/>
      <c r="Q37" s="29"/>
      <c r="R37" s="29"/>
      <c r="S37" s="29"/>
      <c r="T37" s="29"/>
      <c r="U37" s="29"/>
    </row>
    <row r="38" spans="1:35" ht="11.25" customHeight="1">
      <c r="A38" s="29"/>
      <c r="B38" s="29"/>
      <c r="C38" s="29"/>
      <c r="D38" s="29"/>
      <c r="E38" s="29"/>
      <c r="F38" s="29"/>
      <c r="G38" s="29"/>
      <c r="H38" s="29"/>
      <c r="I38" s="29"/>
      <c r="J38" s="29"/>
      <c r="K38" s="29"/>
      <c r="L38" s="29"/>
      <c r="M38" s="29"/>
      <c r="N38" s="29"/>
      <c r="O38" s="29"/>
      <c r="P38" s="29"/>
      <c r="Q38" s="29"/>
      <c r="R38" s="29"/>
      <c r="S38" s="29"/>
      <c r="T38" s="29"/>
      <c r="U38" s="29"/>
    </row>
    <row r="39" spans="1:35" ht="11.25" customHeight="1">
      <c r="A39" s="29"/>
      <c r="B39" s="29"/>
      <c r="C39" s="29"/>
      <c r="D39" s="29"/>
      <c r="E39" s="29"/>
      <c r="F39" s="29"/>
      <c r="G39" s="29"/>
      <c r="H39" s="29"/>
      <c r="I39" s="29"/>
      <c r="J39" s="29"/>
      <c r="K39" s="29"/>
      <c r="L39" s="29"/>
      <c r="M39" s="29"/>
      <c r="N39" s="29"/>
      <c r="O39" s="29"/>
      <c r="P39" s="29"/>
      <c r="Q39" s="29"/>
      <c r="R39" s="29"/>
      <c r="S39" s="29"/>
      <c r="T39" s="29"/>
      <c r="U39" s="29"/>
    </row>
    <row r="40" spans="1:35" ht="11.25" customHeight="1">
      <c r="A40" s="29"/>
      <c r="B40" s="29"/>
      <c r="C40" s="29"/>
      <c r="D40" s="29"/>
      <c r="E40" s="29"/>
      <c r="F40" s="29"/>
      <c r="G40" s="29"/>
      <c r="H40" s="29"/>
      <c r="I40" s="29"/>
      <c r="J40" s="29"/>
      <c r="K40" s="29"/>
      <c r="L40" s="29"/>
      <c r="M40" s="29"/>
      <c r="N40" s="29"/>
      <c r="O40" s="29"/>
      <c r="P40" s="29"/>
      <c r="Q40" s="29"/>
      <c r="R40" s="29"/>
      <c r="S40" s="29"/>
      <c r="T40" s="29"/>
      <c r="U40" s="29"/>
    </row>
    <row r="41" spans="1:35" ht="11.25" customHeight="1">
      <c r="A41" s="29"/>
      <c r="B41" s="29"/>
      <c r="C41" s="29"/>
      <c r="D41" s="29"/>
      <c r="E41" s="29"/>
      <c r="F41" s="29"/>
      <c r="G41" s="29"/>
      <c r="H41" s="29"/>
      <c r="I41" s="29"/>
      <c r="J41" s="29"/>
      <c r="K41" s="29"/>
      <c r="L41" s="29"/>
      <c r="M41" s="29"/>
      <c r="N41" s="29"/>
      <c r="O41" s="29"/>
      <c r="P41" s="29"/>
      <c r="Q41" s="29"/>
      <c r="R41" s="29"/>
      <c r="S41" s="29"/>
      <c r="T41" s="29"/>
      <c r="U41" s="29"/>
    </row>
    <row r="42" spans="1:35" ht="11.25" customHeight="1">
      <c r="A42" s="29"/>
      <c r="B42" s="29"/>
      <c r="C42" s="29"/>
      <c r="D42" s="29"/>
      <c r="E42" s="29"/>
      <c r="F42" s="29"/>
      <c r="G42" s="29"/>
      <c r="H42" s="29"/>
      <c r="I42" s="29"/>
      <c r="J42" s="29"/>
      <c r="K42" s="29"/>
      <c r="L42" s="29"/>
      <c r="M42" s="29"/>
      <c r="N42" s="29"/>
      <c r="O42" s="29"/>
      <c r="P42" s="29"/>
      <c r="Q42" s="29"/>
      <c r="R42" s="2110"/>
      <c r="S42" s="2110"/>
      <c r="T42" s="2110"/>
      <c r="U42" s="2110"/>
      <c r="V42" s="2110"/>
      <c r="W42" s="2110"/>
      <c r="X42" s="1243"/>
      <c r="Y42" s="1243"/>
      <c r="Z42" s="1243"/>
      <c r="AA42" s="1243"/>
      <c r="AB42" s="1243"/>
      <c r="AC42" s="1243"/>
      <c r="AD42" s="1243"/>
      <c r="AE42" s="1243"/>
      <c r="AF42" s="1243"/>
      <c r="AG42" s="1243"/>
      <c r="AH42" s="1243"/>
      <c r="AI42" s="1243"/>
    </row>
    <row r="43" spans="1:35" ht="11.25" customHeight="1">
      <c r="A43" s="29"/>
      <c r="B43" s="29"/>
      <c r="C43" s="29"/>
      <c r="D43" s="29"/>
      <c r="E43" s="29"/>
      <c r="F43" s="29"/>
      <c r="G43" s="29"/>
      <c r="H43" s="29"/>
      <c r="I43" s="29"/>
      <c r="J43" s="29"/>
      <c r="K43" s="29"/>
      <c r="L43" s="29"/>
      <c r="M43" s="29"/>
      <c r="N43" s="29"/>
      <c r="O43" s="29"/>
      <c r="P43" s="29"/>
      <c r="Q43" s="29"/>
      <c r="R43" s="29"/>
      <c r="S43" s="29"/>
      <c r="T43" s="29"/>
      <c r="U43" s="29"/>
    </row>
    <row r="44" spans="1:35" ht="11.25" customHeight="1">
      <c r="A44" s="29"/>
      <c r="B44" s="29"/>
      <c r="C44" s="29"/>
      <c r="D44" s="29"/>
      <c r="E44" s="29"/>
      <c r="F44" s="29"/>
      <c r="G44" s="29"/>
      <c r="H44" s="29"/>
      <c r="I44" s="29"/>
      <c r="J44" s="29"/>
      <c r="K44" s="29"/>
      <c r="L44" s="29"/>
      <c r="M44" s="29"/>
      <c r="N44" s="29"/>
      <c r="O44" s="29"/>
      <c r="P44" s="29"/>
      <c r="Q44" s="29"/>
      <c r="R44" s="29"/>
      <c r="S44" s="29"/>
      <c r="T44" s="29"/>
      <c r="U44" s="29"/>
    </row>
    <row r="45" spans="1:35" ht="11.25" customHeight="1">
      <c r="A45" s="29"/>
      <c r="B45" s="29"/>
      <c r="C45" s="29"/>
      <c r="D45" s="29"/>
      <c r="E45" s="29"/>
      <c r="F45" s="29"/>
      <c r="G45" s="29"/>
      <c r="H45" s="29"/>
      <c r="I45" s="29"/>
      <c r="J45" s="29"/>
      <c r="K45" s="29"/>
      <c r="L45" s="29"/>
      <c r="M45" s="29"/>
      <c r="N45" s="29"/>
      <c r="O45" s="29"/>
      <c r="P45" s="29"/>
      <c r="Q45" s="29"/>
      <c r="R45" s="29"/>
      <c r="S45" s="29"/>
      <c r="T45" s="29"/>
      <c r="U45" s="29"/>
    </row>
    <row r="46" spans="1:35" ht="11.25" customHeight="1">
      <c r="A46" s="29"/>
      <c r="B46" s="29"/>
      <c r="C46" s="29"/>
      <c r="D46" s="29"/>
      <c r="E46" s="29"/>
      <c r="F46" s="29"/>
      <c r="G46" s="29"/>
      <c r="H46" s="29"/>
      <c r="I46" s="29"/>
      <c r="J46" s="29"/>
      <c r="K46" s="29"/>
      <c r="L46" s="29"/>
      <c r="M46" s="29"/>
      <c r="N46" s="29"/>
      <c r="O46" s="29"/>
      <c r="P46" s="29"/>
      <c r="Q46" s="29"/>
      <c r="R46" s="29"/>
      <c r="S46" s="29"/>
      <c r="T46" s="29"/>
      <c r="U46" s="29"/>
    </row>
    <row r="47" spans="1:35" ht="11.25" customHeight="1">
      <c r="A47" s="29"/>
      <c r="B47" s="29"/>
      <c r="C47" s="29"/>
      <c r="D47" s="29"/>
      <c r="E47" s="29"/>
      <c r="F47" s="29"/>
      <c r="G47" s="29"/>
      <c r="H47" s="29"/>
      <c r="I47" s="29"/>
      <c r="J47" s="29"/>
      <c r="K47" s="29"/>
      <c r="L47" s="29"/>
      <c r="M47" s="29"/>
      <c r="N47" s="29"/>
      <c r="O47" s="29"/>
      <c r="P47" s="29"/>
      <c r="Q47" s="29"/>
      <c r="R47" s="29"/>
      <c r="S47" s="29"/>
      <c r="T47" s="29"/>
      <c r="U47" s="29"/>
    </row>
    <row r="48" spans="1:35">
      <c r="A48" s="29"/>
      <c r="B48" s="29"/>
      <c r="C48" s="29"/>
      <c r="D48" s="29"/>
      <c r="E48" s="29"/>
      <c r="F48" s="29"/>
      <c r="G48" s="29"/>
      <c r="H48" s="29"/>
      <c r="I48" s="29"/>
      <c r="J48" s="29"/>
      <c r="K48" s="29"/>
      <c r="L48" s="29"/>
      <c r="M48" s="29"/>
      <c r="N48" s="29"/>
      <c r="O48" s="29"/>
      <c r="P48" s="29"/>
      <c r="Q48" s="29"/>
      <c r="R48" s="29"/>
      <c r="S48" s="29"/>
      <c r="T48" s="29"/>
      <c r="U48" s="29"/>
    </row>
    <row r="49" spans="1:21">
      <c r="A49" s="29"/>
      <c r="B49" s="29"/>
      <c r="C49" s="29"/>
      <c r="D49" s="29"/>
      <c r="E49" s="29"/>
      <c r="F49" s="29"/>
      <c r="G49" s="29"/>
      <c r="H49" s="29"/>
      <c r="I49" s="29"/>
      <c r="J49" s="29"/>
      <c r="K49" s="29"/>
      <c r="L49" s="29"/>
      <c r="M49" s="29"/>
      <c r="N49" s="29"/>
      <c r="O49" s="29"/>
      <c r="P49" s="29"/>
      <c r="Q49" s="29"/>
      <c r="R49" s="29"/>
      <c r="S49" s="29"/>
      <c r="T49" s="29"/>
      <c r="U49" s="29"/>
    </row>
    <row r="50" spans="1:21">
      <c r="A50" s="29"/>
      <c r="B50" s="29"/>
      <c r="C50" s="29"/>
      <c r="D50" s="29"/>
      <c r="E50" s="29"/>
      <c r="F50" s="29"/>
      <c r="G50" s="29"/>
      <c r="H50" s="29"/>
      <c r="I50" s="29"/>
      <c r="J50" s="29"/>
      <c r="K50" s="29"/>
      <c r="L50" s="29"/>
      <c r="M50" s="29"/>
      <c r="N50" s="29"/>
      <c r="O50" s="29"/>
      <c r="P50" s="29"/>
      <c r="Q50" s="29"/>
      <c r="R50" s="29"/>
      <c r="S50" s="29"/>
      <c r="T50" s="29"/>
      <c r="U50" s="29"/>
    </row>
    <row r="51" spans="1:21">
      <c r="A51" s="29"/>
      <c r="B51" s="29"/>
      <c r="C51" s="29"/>
      <c r="D51" s="29"/>
      <c r="E51" s="29"/>
      <c r="F51" s="29"/>
      <c r="G51" s="29"/>
      <c r="H51" s="29"/>
      <c r="I51" s="29"/>
      <c r="J51" s="29"/>
      <c r="K51" s="29"/>
      <c r="L51" s="29"/>
      <c r="M51" s="29"/>
      <c r="N51" s="29"/>
      <c r="O51" s="29"/>
      <c r="P51" s="29"/>
      <c r="Q51" s="29"/>
      <c r="R51" s="29"/>
      <c r="S51" s="29"/>
      <c r="T51" s="29"/>
      <c r="U51" s="29"/>
    </row>
    <row r="52" spans="1:21">
      <c r="A52" s="29"/>
      <c r="B52" s="29"/>
      <c r="C52" s="29"/>
      <c r="D52" s="29"/>
      <c r="E52" s="29"/>
      <c r="F52" s="29"/>
      <c r="G52" s="29"/>
      <c r="H52" s="29"/>
      <c r="I52" s="29"/>
      <c r="J52" s="29"/>
      <c r="K52" s="29"/>
      <c r="L52" s="29"/>
      <c r="M52" s="29"/>
      <c r="N52" s="29"/>
      <c r="O52" s="29"/>
      <c r="P52" s="29"/>
      <c r="Q52" s="29"/>
      <c r="R52" s="29"/>
      <c r="S52" s="29"/>
      <c r="T52" s="29"/>
      <c r="U52" s="29"/>
    </row>
    <row r="53" spans="1:21">
      <c r="A53" s="29"/>
      <c r="B53" s="29"/>
      <c r="C53" s="29"/>
      <c r="D53" s="29"/>
      <c r="E53" s="29"/>
      <c r="F53" s="29"/>
      <c r="G53" s="29"/>
      <c r="H53" s="29"/>
      <c r="I53" s="29"/>
      <c r="J53" s="29"/>
      <c r="K53" s="29"/>
      <c r="L53" s="29"/>
      <c r="M53" s="29"/>
      <c r="N53" s="29"/>
      <c r="O53" s="29"/>
      <c r="P53" s="29"/>
      <c r="Q53" s="29"/>
      <c r="R53" s="29"/>
      <c r="S53" s="29"/>
      <c r="T53" s="29"/>
      <c r="U53" s="29"/>
    </row>
    <row r="54" spans="1:21">
      <c r="A54" s="29"/>
      <c r="B54" s="29"/>
      <c r="C54" s="29"/>
      <c r="D54" s="29"/>
      <c r="E54" s="29"/>
      <c r="F54" s="29"/>
      <c r="G54" s="29"/>
      <c r="H54" s="29"/>
      <c r="I54" s="29"/>
      <c r="J54" s="29"/>
      <c r="K54" s="29"/>
      <c r="L54" s="29"/>
      <c r="M54" s="29"/>
      <c r="N54" s="29"/>
      <c r="O54" s="29"/>
      <c r="P54" s="29"/>
      <c r="Q54" s="29"/>
      <c r="R54" s="29"/>
      <c r="S54" s="29"/>
      <c r="T54" s="29"/>
      <c r="U54" s="29"/>
    </row>
    <row r="55" spans="1:21">
      <c r="A55" s="29"/>
      <c r="B55" s="29"/>
      <c r="C55" s="29"/>
      <c r="D55" s="29"/>
      <c r="E55" s="29"/>
      <c r="F55" s="29"/>
      <c r="G55" s="29"/>
      <c r="H55" s="29"/>
      <c r="I55" s="29"/>
      <c r="J55" s="29"/>
      <c r="K55" s="29"/>
      <c r="L55" s="29"/>
      <c r="M55" s="29"/>
      <c r="N55" s="29"/>
      <c r="O55" s="29"/>
      <c r="P55" s="29"/>
      <c r="Q55" s="29"/>
      <c r="R55" s="29"/>
      <c r="S55" s="29"/>
      <c r="T55" s="29"/>
      <c r="U55" s="29"/>
    </row>
    <row r="56" spans="1:21">
      <c r="A56" s="29"/>
      <c r="B56" s="29"/>
      <c r="C56" s="29"/>
      <c r="D56" s="29"/>
      <c r="E56" s="29"/>
      <c r="F56" s="29"/>
      <c r="G56" s="29"/>
      <c r="H56" s="29"/>
      <c r="I56" s="29"/>
      <c r="J56" s="29"/>
      <c r="K56" s="29"/>
      <c r="L56" s="29"/>
      <c r="M56" s="29"/>
      <c r="N56" s="29"/>
      <c r="O56" s="29"/>
      <c r="P56" s="29"/>
      <c r="Q56" s="29"/>
      <c r="R56" s="29"/>
      <c r="S56" s="29"/>
      <c r="T56" s="29"/>
      <c r="U56" s="29"/>
    </row>
    <row r="57" spans="1:21">
      <c r="A57" s="29"/>
      <c r="B57" s="29"/>
      <c r="C57" s="29"/>
      <c r="D57" s="29"/>
      <c r="E57" s="29"/>
      <c r="F57" s="29"/>
      <c r="G57" s="29"/>
      <c r="H57" s="29"/>
      <c r="I57" s="29"/>
      <c r="J57" s="29"/>
      <c r="K57" s="29"/>
      <c r="L57" s="29"/>
      <c r="M57" s="29"/>
      <c r="N57" s="29"/>
      <c r="O57" s="29"/>
      <c r="P57" s="29"/>
      <c r="Q57" s="29"/>
      <c r="R57" s="29"/>
      <c r="S57" s="29"/>
      <c r="T57" s="29"/>
      <c r="U57" s="29"/>
    </row>
    <row r="58" spans="1:21">
      <c r="A58" s="29"/>
      <c r="B58" s="29"/>
      <c r="C58" s="29"/>
      <c r="D58" s="29"/>
      <c r="E58" s="29"/>
      <c r="F58" s="29"/>
      <c r="G58" s="29"/>
      <c r="H58" s="29"/>
      <c r="I58" s="29"/>
      <c r="J58" s="29"/>
      <c r="K58" s="29"/>
      <c r="L58" s="29"/>
      <c r="M58" s="29"/>
      <c r="N58" s="29"/>
      <c r="O58" s="29"/>
      <c r="P58" s="29"/>
      <c r="Q58" s="29"/>
      <c r="R58" s="29"/>
      <c r="S58" s="29"/>
      <c r="T58" s="29"/>
      <c r="U58" s="29"/>
    </row>
    <row r="59" spans="1:21">
      <c r="A59" s="29"/>
      <c r="B59" s="29"/>
      <c r="C59" s="29"/>
      <c r="D59" s="29"/>
      <c r="E59" s="29"/>
      <c r="F59" s="29"/>
      <c r="G59" s="29"/>
      <c r="H59" s="29"/>
      <c r="I59" s="29"/>
      <c r="J59" s="29"/>
      <c r="K59" s="29"/>
      <c r="L59" s="29"/>
      <c r="M59" s="29"/>
      <c r="N59" s="29"/>
      <c r="O59" s="29"/>
      <c r="P59" s="29"/>
      <c r="Q59" s="29"/>
      <c r="R59" s="29"/>
      <c r="S59" s="29"/>
      <c r="T59" s="29"/>
      <c r="U59" s="29"/>
    </row>
    <row r="60" spans="1:21">
      <c r="A60" s="29"/>
      <c r="B60" s="29"/>
      <c r="C60" s="29"/>
      <c r="D60" s="29"/>
      <c r="E60" s="29"/>
      <c r="F60" s="29"/>
      <c r="G60" s="29"/>
      <c r="H60" s="29"/>
      <c r="I60" s="29"/>
      <c r="J60" s="29"/>
      <c r="K60" s="29"/>
      <c r="L60" s="29"/>
      <c r="M60" s="29"/>
      <c r="N60" s="29"/>
      <c r="O60" s="29"/>
      <c r="P60" s="29"/>
      <c r="Q60" s="29"/>
      <c r="R60" s="29"/>
      <c r="S60" s="29"/>
      <c r="T60" s="29"/>
      <c r="U60" s="29"/>
    </row>
    <row r="61" spans="1:21">
      <c r="A61" s="29"/>
      <c r="B61" s="29"/>
      <c r="C61" s="29"/>
      <c r="D61" s="29"/>
      <c r="E61" s="29"/>
      <c r="F61" s="29"/>
      <c r="G61" s="29"/>
      <c r="H61" s="29"/>
      <c r="I61" s="29"/>
      <c r="J61" s="29"/>
      <c r="K61" s="29"/>
      <c r="L61" s="29"/>
      <c r="M61" s="29"/>
      <c r="N61" s="29"/>
      <c r="O61" s="29"/>
      <c r="P61" s="29"/>
      <c r="Q61" s="29"/>
      <c r="R61" s="29"/>
      <c r="S61" s="29"/>
      <c r="T61" s="29"/>
      <c r="U61" s="29"/>
    </row>
    <row r="62" spans="1:21">
      <c r="A62" s="29"/>
      <c r="B62" s="29"/>
      <c r="C62" s="29"/>
      <c r="D62" s="29"/>
      <c r="E62" s="29"/>
      <c r="F62" s="29"/>
      <c r="G62" s="29"/>
      <c r="H62" s="29"/>
      <c r="I62" s="29"/>
      <c r="J62" s="29"/>
      <c r="K62" s="29"/>
      <c r="L62" s="29"/>
      <c r="M62" s="29"/>
      <c r="N62" s="29"/>
      <c r="O62" s="29"/>
      <c r="P62" s="29"/>
      <c r="Q62" s="29"/>
      <c r="R62" s="29"/>
      <c r="S62" s="29"/>
      <c r="T62" s="29"/>
      <c r="U62" s="29"/>
    </row>
    <row r="63" spans="1:21">
      <c r="A63" s="29"/>
      <c r="B63" s="29"/>
      <c r="C63" s="29"/>
      <c r="D63" s="29"/>
      <c r="E63" s="29"/>
      <c r="F63" s="29"/>
      <c r="G63" s="29"/>
      <c r="H63" s="29"/>
      <c r="I63" s="29"/>
      <c r="J63" s="29"/>
      <c r="K63" s="29"/>
      <c r="L63" s="29"/>
      <c r="M63" s="29"/>
      <c r="N63" s="29"/>
      <c r="O63" s="29"/>
      <c r="P63" s="29"/>
      <c r="Q63" s="29"/>
      <c r="R63" s="29"/>
      <c r="S63" s="29"/>
      <c r="T63" s="29"/>
      <c r="U63" s="29"/>
    </row>
    <row r="64" spans="1:21">
      <c r="A64" s="29"/>
      <c r="B64" s="29"/>
      <c r="C64" s="29"/>
      <c r="D64" s="29"/>
      <c r="E64" s="29"/>
      <c r="F64" s="29"/>
      <c r="G64" s="29"/>
      <c r="H64" s="29"/>
      <c r="I64" s="29"/>
      <c r="J64" s="29"/>
      <c r="K64" s="29"/>
      <c r="L64" s="29"/>
      <c r="M64" s="29"/>
      <c r="N64" s="29"/>
      <c r="O64" s="29"/>
      <c r="P64" s="29"/>
      <c r="Q64" s="29"/>
      <c r="R64" s="29"/>
      <c r="S64" s="29"/>
      <c r="T64" s="29"/>
      <c r="U64" s="29"/>
    </row>
    <row r="65" spans="1:21">
      <c r="A65" s="29"/>
      <c r="B65" s="29"/>
      <c r="C65" s="29"/>
      <c r="D65" s="29"/>
      <c r="E65" s="29"/>
      <c r="F65" s="29"/>
      <c r="G65" s="29"/>
      <c r="H65" s="29"/>
      <c r="I65" s="29"/>
      <c r="J65" s="29"/>
      <c r="K65" s="29"/>
      <c r="L65" s="29"/>
      <c r="M65" s="29"/>
      <c r="N65" s="29"/>
      <c r="O65" s="29"/>
      <c r="P65" s="29"/>
      <c r="Q65" s="29"/>
      <c r="R65" s="29"/>
      <c r="S65" s="29"/>
      <c r="T65" s="29"/>
      <c r="U65" s="29"/>
    </row>
    <row r="66" spans="1:21">
      <c r="A66" s="29"/>
      <c r="B66" s="29"/>
      <c r="C66" s="29"/>
      <c r="D66" s="29"/>
      <c r="E66" s="29"/>
      <c r="F66" s="29"/>
      <c r="G66" s="29"/>
      <c r="H66" s="29"/>
      <c r="I66" s="29"/>
      <c r="J66" s="29"/>
      <c r="K66" s="29"/>
      <c r="L66" s="29"/>
      <c r="M66" s="29"/>
      <c r="N66" s="29"/>
      <c r="O66" s="29"/>
      <c r="P66" s="29"/>
      <c r="Q66" s="29"/>
      <c r="R66" s="29"/>
      <c r="S66" s="29"/>
      <c r="T66" s="29"/>
      <c r="U66" s="29"/>
    </row>
    <row r="67" spans="1:21">
      <c r="A67" s="29"/>
      <c r="B67" s="29"/>
      <c r="C67" s="29"/>
      <c r="D67" s="29"/>
      <c r="E67" s="29"/>
      <c r="F67" s="29"/>
      <c r="G67" s="29"/>
      <c r="H67" s="29"/>
      <c r="I67" s="29"/>
      <c r="J67" s="29"/>
      <c r="K67" s="29"/>
      <c r="L67" s="29"/>
      <c r="M67" s="29"/>
      <c r="N67" s="29"/>
      <c r="O67" s="29"/>
      <c r="P67" s="29"/>
      <c r="Q67" s="29"/>
      <c r="R67" s="29"/>
      <c r="S67" s="29"/>
      <c r="T67" s="29"/>
      <c r="U67" s="29"/>
    </row>
    <row r="68" spans="1:21">
      <c r="A68" s="29"/>
      <c r="B68" s="29"/>
      <c r="C68" s="29"/>
      <c r="D68" s="29"/>
      <c r="E68" s="29"/>
      <c r="F68" s="29"/>
      <c r="G68" s="29"/>
      <c r="H68" s="29"/>
      <c r="I68" s="29"/>
      <c r="J68" s="29"/>
      <c r="K68" s="29"/>
      <c r="L68" s="29"/>
      <c r="M68" s="29"/>
      <c r="N68" s="29"/>
      <c r="O68" s="29"/>
      <c r="P68" s="29"/>
      <c r="Q68" s="29"/>
      <c r="R68" s="29"/>
      <c r="S68" s="29"/>
      <c r="T68" s="29"/>
      <c r="U68" s="29"/>
    </row>
    <row r="69" spans="1:21">
      <c r="A69" s="29"/>
      <c r="B69" s="29"/>
      <c r="C69" s="29"/>
      <c r="D69" s="29"/>
      <c r="E69" s="29"/>
      <c r="F69" s="29"/>
      <c r="G69" s="29"/>
      <c r="H69" s="29"/>
      <c r="I69" s="29"/>
      <c r="J69" s="29"/>
      <c r="K69" s="29"/>
      <c r="L69" s="29"/>
      <c r="M69" s="29"/>
      <c r="N69" s="29"/>
      <c r="O69" s="29"/>
      <c r="P69" s="29"/>
      <c r="Q69" s="29"/>
      <c r="R69" s="29"/>
      <c r="S69" s="29"/>
      <c r="T69" s="29"/>
      <c r="U69" s="29"/>
    </row>
    <row r="70" spans="1:21">
      <c r="A70" s="29"/>
      <c r="B70" s="29"/>
      <c r="C70" s="29"/>
      <c r="D70" s="29"/>
      <c r="E70" s="29"/>
      <c r="F70" s="29"/>
      <c r="G70" s="29"/>
      <c r="H70" s="29"/>
      <c r="I70" s="29"/>
      <c r="J70" s="29"/>
      <c r="K70" s="29"/>
      <c r="L70" s="29"/>
      <c r="M70" s="29"/>
      <c r="N70" s="29"/>
      <c r="O70" s="29"/>
      <c r="P70" s="29"/>
      <c r="Q70" s="29"/>
      <c r="R70" s="29"/>
      <c r="S70" s="29"/>
      <c r="T70" s="29"/>
      <c r="U70" s="29"/>
    </row>
    <row r="71" spans="1:21">
      <c r="A71" s="29"/>
      <c r="B71" s="29"/>
      <c r="C71" s="29"/>
      <c r="D71" s="29"/>
      <c r="E71" s="29"/>
      <c r="F71" s="29"/>
      <c r="G71" s="29"/>
      <c r="H71" s="29"/>
      <c r="I71" s="29"/>
      <c r="J71" s="29"/>
      <c r="K71" s="29"/>
      <c r="L71" s="29"/>
      <c r="M71" s="29"/>
      <c r="N71" s="29"/>
      <c r="O71" s="29"/>
      <c r="P71" s="29"/>
      <c r="Q71" s="29"/>
      <c r="R71" s="29"/>
      <c r="S71" s="29"/>
      <c r="T71" s="29"/>
      <c r="U71" s="29"/>
    </row>
    <row r="72" spans="1:21">
      <c r="A72" s="29"/>
      <c r="B72" s="29"/>
      <c r="C72" s="29"/>
      <c r="D72" s="29"/>
      <c r="E72" s="29"/>
      <c r="F72" s="29"/>
      <c r="G72" s="29"/>
      <c r="H72" s="29"/>
      <c r="I72" s="29"/>
      <c r="J72" s="29"/>
      <c r="K72" s="29"/>
      <c r="L72" s="29"/>
      <c r="M72" s="29"/>
      <c r="N72" s="29"/>
      <c r="O72" s="29"/>
      <c r="P72" s="29"/>
      <c r="Q72" s="29"/>
      <c r="R72" s="29"/>
      <c r="S72" s="29"/>
      <c r="T72" s="29"/>
      <c r="U72" s="29"/>
    </row>
    <row r="73" spans="1:21">
      <c r="A73" s="29"/>
      <c r="B73" s="29"/>
      <c r="C73" s="29"/>
      <c r="D73" s="29"/>
      <c r="E73" s="29"/>
      <c r="F73" s="29"/>
      <c r="G73" s="29"/>
      <c r="H73" s="29"/>
      <c r="I73" s="29"/>
      <c r="J73" s="29"/>
      <c r="K73" s="29"/>
      <c r="L73" s="29"/>
      <c r="M73" s="29"/>
      <c r="N73" s="29"/>
      <c r="O73" s="29"/>
      <c r="P73" s="29"/>
      <c r="Q73" s="29"/>
      <c r="R73" s="29"/>
      <c r="S73" s="29"/>
      <c r="T73" s="29"/>
      <c r="U73" s="29"/>
    </row>
    <row r="74" spans="1:21">
      <c r="A74" s="29"/>
      <c r="B74" s="29"/>
      <c r="C74" s="29"/>
      <c r="D74" s="29"/>
      <c r="E74" s="29"/>
      <c r="F74" s="29"/>
      <c r="G74" s="29"/>
      <c r="H74" s="29"/>
      <c r="I74" s="29"/>
      <c r="J74" s="29"/>
      <c r="K74" s="29"/>
      <c r="L74" s="29"/>
      <c r="M74" s="29"/>
      <c r="N74" s="29"/>
      <c r="O74" s="29"/>
      <c r="P74" s="29"/>
      <c r="Q74" s="29"/>
      <c r="R74" s="29"/>
      <c r="S74" s="29"/>
      <c r="T74" s="29"/>
      <c r="U74" s="29"/>
    </row>
    <row r="75" spans="1:21">
      <c r="A75" s="29"/>
      <c r="B75" s="29"/>
      <c r="C75" s="29"/>
      <c r="D75" s="29"/>
      <c r="E75" s="29"/>
      <c r="F75" s="29"/>
      <c r="G75" s="29"/>
      <c r="H75" s="29"/>
      <c r="I75" s="29"/>
      <c r="J75" s="29"/>
      <c r="K75" s="29"/>
      <c r="L75" s="29"/>
      <c r="M75" s="29"/>
      <c r="N75" s="29"/>
      <c r="O75" s="29"/>
      <c r="P75" s="29"/>
      <c r="Q75" s="29"/>
      <c r="R75" s="29"/>
      <c r="S75" s="29"/>
      <c r="T75" s="29"/>
      <c r="U75" s="29"/>
    </row>
    <row r="76" spans="1:21">
      <c r="A76" s="29"/>
      <c r="B76" s="29"/>
      <c r="C76" s="29"/>
      <c r="D76" s="29"/>
      <c r="E76" s="29"/>
      <c r="F76" s="29"/>
      <c r="G76" s="29"/>
      <c r="H76" s="29"/>
      <c r="I76" s="29"/>
      <c r="J76" s="29"/>
      <c r="K76" s="29"/>
      <c r="L76" s="29"/>
      <c r="M76" s="29"/>
      <c r="N76" s="29"/>
      <c r="O76" s="29"/>
      <c r="P76" s="29"/>
      <c r="Q76" s="29"/>
      <c r="R76" s="29"/>
      <c r="S76" s="29"/>
      <c r="T76" s="29"/>
      <c r="U76" s="29"/>
    </row>
    <row r="77" spans="1:21">
      <c r="A77" s="29"/>
      <c r="B77" s="29"/>
      <c r="C77" s="29"/>
      <c r="D77" s="29"/>
      <c r="E77" s="29"/>
      <c r="F77" s="29"/>
      <c r="G77" s="29"/>
      <c r="H77" s="29"/>
      <c r="I77" s="29"/>
      <c r="J77" s="29"/>
      <c r="K77" s="29"/>
      <c r="L77" s="29"/>
      <c r="M77" s="29"/>
      <c r="N77" s="29"/>
      <c r="O77" s="29"/>
      <c r="P77" s="29"/>
      <c r="Q77" s="29"/>
      <c r="R77" s="29"/>
      <c r="S77" s="29"/>
      <c r="T77" s="29"/>
      <c r="U77" s="29"/>
    </row>
    <row r="78" spans="1:21">
      <c r="A78" s="29"/>
      <c r="B78" s="29"/>
      <c r="C78" s="29"/>
      <c r="D78" s="29"/>
      <c r="E78" s="29"/>
      <c r="F78" s="29"/>
      <c r="G78" s="29"/>
      <c r="H78" s="29"/>
      <c r="I78" s="29"/>
      <c r="J78" s="29"/>
      <c r="K78" s="29"/>
      <c r="L78" s="29"/>
      <c r="M78" s="29"/>
      <c r="N78" s="29"/>
      <c r="O78" s="29"/>
      <c r="P78" s="29"/>
      <c r="Q78" s="29"/>
      <c r="R78" s="29"/>
      <c r="S78" s="29"/>
      <c r="T78" s="29"/>
      <c r="U78" s="29"/>
    </row>
    <row r="79" spans="1:21">
      <c r="A79" s="29"/>
      <c r="B79" s="29"/>
      <c r="C79" s="29"/>
      <c r="D79" s="29"/>
      <c r="E79" s="29"/>
      <c r="F79" s="29"/>
      <c r="G79" s="29"/>
      <c r="H79" s="29"/>
      <c r="I79" s="29"/>
      <c r="J79" s="29"/>
      <c r="K79" s="29"/>
      <c r="L79" s="29"/>
      <c r="M79" s="29"/>
      <c r="N79" s="29"/>
      <c r="O79" s="29"/>
      <c r="P79" s="29"/>
      <c r="Q79" s="29"/>
      <c r="R79" s="29"/>
      <c r="S79" s="29"/>
      <c r="T79" s="29"/>
      <c r="U79" s="29"/>
    </row>
    <row r="80" spans="1:21">
      <c r="A80" s="29"/>
      <c r="B80" s="29"/>
      <c r="C80" s="29"/>
      <c r="D80" s="29"/>
      <c r="E80" s="29"/>
      <c r="F80" s="29"/>
      <c r="G80" s="29"/>
      <c r="H80" s="29"/>
      <c r="I80" s="29"/>
      <c r="J80" s="29"/>
      <c r="K80" s="29"/>
      <c r="L80" s="29"/>
      <c r="M80" s="29"/>
      <c r="N80" s="29"/>
      <c r="O80" s="29"/>
      <c r="P80" s="29"/>
      <c r="Q80" s="29"/>
      <c r="R80" s="29"/>
      <c r="S80" s="29"/>
      <c r="T80" s="29"/>
      <c r="U80" s="29"/>
    </row>
    <row r="81" spans="1:21">
      <c r="A81" s="29"/>
      <c r="B81" s="29"/>
      <c r="C81" s="29"/>
      <c r="D81" s="29"/>
      <c r="E81" s="29"/>
      <c r="F81" s="29"/>
      <c r="G81" s="29"/>
      <c r="H81" s="29"/>
      <c r="I81" s="29"/>
      <c r="J81" s="29"/>
      <c r="K81" s="29"/>
      <c r="L81" s="29"/>
      <c r="M81" s="29"/>
      <c r="N81" s="29"/>
      <c r="O81" s="29"/>
      <c r="P81" s="29"/>
      <c r="Q81" s="29"/>
      <c r="R81" s="29"/>
      <c r="S81" s="29"/>
      <c r="T81" s="29"/>
      <c r="U81" s="29"/>
    </row>
    <row r="82" spans="1:21">
      <c r="A82" s="29"/>
      <c r="B82" s="29"/>
      <c r="C82" s="29"/>
      <c r="D82" s="29"/>
      <c r="E82" s="29"/>
      <c r="F82" s="29"/>
      <c r="G82" s="29"/>
      <c r="H82" s="29"/>
      <c r="I82" s="29"/>
      <c r="J82" s="29"/>
      <c r="K82" s="29"/>
      <c r="L82" s="29"/>
      <c r="M82" s="29"/>
      <c r="N82" s="29"/>
      <c r="O82" s="29"/>
      <c r="P82" s="29"/>
      <c r="Q82" s="29"/>
      <c r="R82" s="29"/>
      <c r="S82" s="29"/>
      <c r="T82" s="29"/>
      <c r="U82" s="29"/>
    </row>
    <row r="83" spans="1:21">
      <c r="A83" s="29"/>
      <c r="B83" s="29"/>
      <c r="C83" s="29"/>
      <c r="D83" s="29"/>
      <c r="E83" s="29"/>
      <c r="F83" s="29"/>
      <c r="G83" s="29"/>
      <c r="H83" s="29"/>
      <c r="I83" s="29"/>
      <c r="J83" s="29"/>
      <c r="K83" s="29"/>
      <c r="L83" s="29"/>
      <c r="M83" s="29"/>
      <c r="N83" s="29"/>
      <c r="O83" s="29"/>
      <c r="P83" s="29"/>
      <c r="Q83" s="29"/>
      <c r="R83" s="29"/>
      <c r="S83" s="29"/>
      <c r="T83" s="29"/>
      <c r="U83" s="29"/>
    </row>
    <row r="84" spans="1:21">
      <c r="A84" s="29"/>
      <c r="B84" s="29"/>
      <c r="C84" s="29"/>
      <c r="D84" s="29"/>
      <c r="E84" s="29"/>
      <c r="F84" s="29"/>
      <c r="G84" s="29"/>
      <c r="H84" s="29"/>
      <c r="I84" s="29"/>
      <c r="J84" s="29"/>
      <c r="K84" s="29"/>
      <c r="L84" s="29"/>
      <c r="M84" s="29"/>
      <c r="N84" s="29"/>
      <c r="O84" s="29"/>
      <c r="P84" s="29"/>
      <c r="Q84" s="29"/>
      <c r="R84" s="29"/>
      <c r="S84" s="29"/>
      <c r="T84" s="29"/>
      <c r="U84" s="29"/>
    </row>
    <row r="85" spans="1:21">
      <c r="A85" s="29"/>
      <c r="B85" s="29"/>
      <c r="C85" s="29"/>
      <c r="D85" s="29"/>
      <c r="E85" s="29"/>
      <c r="F85" s="29"/>
      <c r="G85" s="29"/>
      <c r="H85" s="29"/>
      <c r="I85" s="29"/>
      <c r="J85" s="29"/>
      <c r="K85" s="29"/>
      <c r="L85" s="29"/>
      <c r="M85" s="29"/>
      <c r="N85" s="29"/>
      <c r="O85" s="29"/>
      <c r="P85" s="29"/>
      <c r="Q85" s="29"/>
      <c r="R85" s="29"/>
      <c r="S85" s="29"/>
      <c r="T85" s="29"/>
      <c r="U85" s="29"/>
    </row>
    <row r="86" spans="1:21">
      <c r="A86" s="29"/>
      <c r="B86" s="29"/>
      <c r="C86" s="29"/>
      <c r="D86" s="29"/>
      <c r="E86" s="29"/>
      <c r="F86" s="29"/>
      <c r="G86" s="29"/>
      <c r="H86" s="29"/>
      <c r="I86" s="29"/>
      <c r="J86" s="29"/>
      <c r="K86" s="29"/>
      <c r="L86" s="29"/>
      <c r="M86" s="29"/>
      <c r="N86" s="29"/>
      <c r="O86" s="29"/>
      <c r="P86" s="29"/>
      <c r="Q86" s="29"/>
      <c r="R86" s="29"/>
      <c r="S86" s="29"/>
      <c r="T86" s="29"/>
      <c r="U86" s="29"/>
    </row>
    <row r="87" spans="1:21">
      <c r="A87" s="29"/>
      <c r="B87" s="29"/>
      <c r="C87" s="29"/>
      <c r="D87" s="29"/>
      <c r="E87" s="29"/>
      <c r="F87" s="29"/>
      <c r="G87" s="29"/>
      <c r="H87" s="29"/>
      <c r="I87" s="29"/>
      <c r="J87" s="29"/>
      <c r="K87" s="29"/>
      <c r="L87" s="29"/>
      <c r="M87" s="29"/>
      <c r="N87" s="29"/>
      <c r="O87" s="29"/>
      <c r="P87" s="29"/>
      <c r="Q87" s="29"/>
      <c r="R87" s="29"/>
      <c r="S87" s="29"/>
      <c r="T87" s="29"/>
      <c r="U87" s="29"/>
    </row>
    <row r="88" spans="1:21">
      <c r="A88" s="29"/>
      <c r="B88" s="29"/>
      <c r="C88" s="29"/>
      <c r="D88" s="29"/>
      <c r="E88" s="29"/>
      <c r="F88" s="29"/>
      <c r="G88" s="29"/>
      <c r="H88" s="29"/>
      <c r="I88" s="29"/>
      <c r="J88" s="29"/>
      <c r="K88" s="29"/>
      <c r="L88" s="29"/>
      <c r="M88" s="29"/>
      <c r="N88" s="29"/>
      <c r="O88" s="29"/>
      <c r="P88" s="29"/>
      <c r="Q88" s="29"/>
      <c r="R88" s="29"/>
      <c r="S88" s="29"/>
      <c r="T88" s="29"/>
      <c r="U88" s="29"/>
    </row>
    <row r="89" spans="1:21">
      <c r="A89" s="29"/>
      <c r="B89" s="29"/>
      <c r="C89" s="29"/>
      <c r="D89" s="29"/>
      <c r="E89" s="29"/>
      <c r="F89" s="29"/>
      <c r="G89" s="29"/>
      <c r="H89" s="29"/>
      <c r="I89" s="29"/>
      <c r="J89" s="29"/>
      <c r="K89" s="29"/>
      <c r="L89" s="29"/>
      <c r="M89" s="29"/>
      <c r="N89" s="29"/>
      <c r="O89" s="29"/>
      <c r="P89" s="29"/>
      <c r="Q89" s="29"/>
      <c r="R89" s="29"/>
      <c r="S89" s="29"/>
      <c r="T89" s="29"/>
      <c r="U89" s="29"/>
    </row>
    <row r="90" spans="1:21">
      <c r="A90" s="29"/>
      <c r="B90" s="29"/>
      <c r="C90" s="29"/>
      <c r="D90" s="29"/>
      <c r="E90" s="29"/>
      <c r="F90" s="29"/>
      <c r="G90" s="29"/>
      <c r="H90" s="29"/>
      <c r="I90" s="29"/>
      <c r="J90" s="29"/>
      <c r="K90" s="29"/>
      <c r="L90" s="29"/>
      <c r="M90" s="29"/>
      <c r="N90" s="29"/>
      <c r="O90" s="29"/>
      <c r="P90" s="29"/>
      <c r="Q90" s="29"/>
      <c r="R90" s="29"/>
      <c r="S90" s="29"/>
      <c r="T90" s="29"/>
      <c r="U90" s="29"/>
    </row>
    <row r="91" spans="1:21">
      <c r="A91" s="29"/>
      <c r="B91" s="29"/>
      <c r="C91" s="29"/>
      <c r="D91" s="29"/>
      <c r="E91" s="29"/>
      <c r="F91" s="29"/>
      <c r="G91" s="29"/>
      <c r="H91" s="29"/>
      <c r="I91" s="29"/>
      <c r="J91" s="29"/>
      <c r="K91" s="29"/>
      <c r="L91" s="29"/>
      <c r="M91" s="29"/>
      <c r="N91" s="29"/>
      <c r="O91" s="29"/>
      <c r="P91" s="29"/>
      <c r="Q91" s="29"/>
      <c r="R91" s="29"/>
      <c r="S91" s="29"/>
      <c r="T91" s="29"/>
      <c r="U91" s="29"/>
    </row>
    <row r="92" spans="1:21">
      <c r="A92" s="29"/>
      <c r="B92" s="29"/>
      <c r="C92" s="29"/>
      <c r="D92" s="29"/>
      <c r="E92" s="29"/>
      <c r="F92" s="29"/>
      <c r="G92" s="29"/>
      <c r="H92" s="29"/>
      <c r="I92" s="29"/>
      <c r="J92" s="29"/>
      <c r="K92" s="29"/>
      <c r="L92" s="29"/>
      <c r="M92" s="29"/>
      <c r="N92" s="29"/>
      <c r="O92" s="29"/>
      <c r="P92" s="29"/>
      <c r="Q92" s="29"/>
      <c r="R92" s="29"/>
      <c r="S92" s="29"/>
      <c r="T92" s="29"/>
      <c r="U92" s="29"/>
    </row>
    <row r="93" spans="1:21">
      <c r="A93" s="29"/>
      <c r="B93" s="29"/>
      <c r="C93" s="29"/>
      <c r="D93" s="29"/>
      <c r="E93" s="29"/>
      <c r="F93" s="29"/>
      <c r="G93" s="29"/>
      <c r="H93" s="29"/>
      <c r="I93" s="29"/>
      <c r="J93" s="29"/>
      <c r="K93" s="29"/>
      <c r="L93" s="29"/>
      <c r="M93" s="29"/>
      <c r="N93" s="29"/>
      <c r="O93" s="29"/>
      <c r="P93" s="29"/>
      <c r="Q93" s="29"/>
      <c r="R93" s="29"/>
      <c r="S93" s="29"/>
      <c r="T93" s="29"/>
      <c r="U93" s="29"/>
    </row>
    <row r="94" spans="1:21">
      <c r="A94" s="29"/>
      <c r="B94" s="29"/>
      <c r="C94" s="29"/>
      <c r="D94" s="29"/>
      <c r="E94" s="29"/>
      <c r="F94" s="29"/>
      <c r="G94" s="29"/>
      <c r="H94" s="29"/>
      <c r="I94" s="29"/>
      <c r="J94" s="29"/>
      <c r="K94" s="29"/>
      <c r="L94" s="29"/>
      <c r="M94" s="29"/>
      <c r="N94" s="29"/>
      <c r="O94" s="29"/>
      <c r="P94" s="29"/>
      <c r="Q94" s="29"/>
      <c r="R94" s="29"/>
      <c r="S94" s="29"/>
      <c r="T94" s="29"/>
      <c r="U94" s="29"/>
    </row>
    <row r="95" spans="1:21">
      <c r="A95" s="29"/>
      <c r="B95" s="29"/>
      <c r="C95" s="29"/>
      <c r="D95" s="29"/>
      <c r="E95" s="29"/>
      <c r="F95" s="29"/>
      <c r="G95" s="29"/>
      <c r="H95" s="29"/>
      <c r="I95" s="29"/>
      <c r="J95" s="29"/>
      <c r="K95" s="29"/>
      <c r="L95" s="29"/>
      <c r="M95" s="29"/>
      <c r="N95" s="29"/>
      <c r="O95" s="29"/>
      <c r="P95" s="29"/>
      <c r="Q95" s="29"/>
      <c r="R95" s="29"/>
      <c r="S95" s="29"/>
      <c r="T95" s="29"/>
      <c r="U95" s="29"/>
    </row>
    <row r="96" spans="1:21">
      <c r="A96" s="29"/>
      <c r="B96" s="29"/>
      <c r="C96" s="29"/>
      <c r="D96" s="29"/>
      <c r="E96" s="29"/>
      <c r="F96" s="29"/>
      <c r="G96" s="29"/>
      <c r="H96" s="29"/>
      <c r="I96" s="29"/>
      <c r="J96" s="29"/>
      <c r="K96" s="29"/>
      <c r="L96" s="29"/>
      <c r="M96" s="29"/>
      <c r="N96" s="29"/>
      <c r="O96" s="29"/>
      <c r="P96" s="29"/>
      <c r="Q96" s="29"/>
      <c r="R96" s="29"/>
      <c r="S96" s="29"/>
      <c r="T96" s="29"/>
      <c r="U96" s="29"/>
    </row>
    <row r="97" spans="1:21">
      <c r="A97" s="29"/>
      <c r="B97" s="29"/>
      <c r="C97" s="29"/>
      <c r="D97" s="29"/>
      <c r="E97" s="29"/>
      <c r="F97" s="29"/>
      <c r="G97" s="29"/>
      <c r="H97" s="29"/>
      <c r="I97" s="29"/>
      <c r="J97" s="29"/>
      <c r="K97" s="29"/>
      <c r="L97" s="29"/>
      <c r="M97" s="29"/>
      <c r="N97" s="29"/>
      <c r="O97" s="29"/>
      <c r="P97" s="29"/>
      <c r="Q97" s="29"/>
      <c r="R97" s="29"/>
      <c r="S97" s="29"/>
      <c r="T97" s="29"/>
      <c r="U97" s="29"/>
    </row>
  </sheetData>
  <mergeCells count="16">
    <mergeCell ref="B23:C23"/>
    <mergeCell ref="R42:S42"/>
    <mergeCell ref="T42:U42"/>
    <mergeCell ref="V42:W42"/>
    <mergeCell ref="F21:F22"/>
    <mergeCell ref="G21:G22"/>
    <mergeCell ref="H21:H22"/>
    <mergeCell ref="I21:I22"/>
    <mergeCell ref="B3:P3"/>
    <mergeCell ref="D15:U15"/>
    <mergeCell ref="E18:J18"/>
    <mergeCell ref="L18:R18"/>
    <mergeCell ref="T18:U18"/>
    <mergeCell ref="B7:U7"/>
    <mergeCell ref="B9:U9"/>
    <mergeCell ref="B11:U11"/>
  </mergeCells>
  <hyperlinks>
    <hyperlink ref="B3" location="Contents!A1" display="Back to index page" xr:uid="{02D97C58-29D0-4FE5-8806-EBD34D562D9B}"/>
    <hyperlink ref="B3:P3" location="CONTENTS!A1" display="Back to contents page" xr:uid="{D6657094-6FF5-4DB6-B23B-B2E29BFCA636}"/>
  </hyperlink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30"/>
  <sheetViews>
    <sheetView showGridLines="0" showRowColHeaders="0" zoomScaleNormal="100" workbookViewId="0"/>
  </sheetViews>
  <sheetFormatPr baseColWidth="10" defaultColWidth="22.28515625" defaultRowHeight="15"/>
  <cols>
    <col min="1" max="1" width="2.7109375" style="6" customWidth="1"/>
    <col min="2" max="2" width="5.140625" style="6" customWidth="1"/>
    <col min="3" max="3" width="48.85546875" style="6" customWidth="1"/>
    <col min="4" max="9" width="31" style="6" customWidth="1"/>
    <col min="10" max="10" width="26.42578125" style="6" customWidth="1"/>
    <col min="11" max="16384" width="22.28515625" style="6"/>
  </cols>
  <sheetData>
    <row r="1" spans="1:16" ht="11.25" customHeight="1"/>
    <row r="2" spans="1:16" ht="5.25" customHeight="1"/>
    <row r="3" spans="1:16" ht="12.75" customHeight="1">
      <c r="B3" s="2108" t="s">
        <v>309</v>
      </c>
      <c r="C3" s="2108"/>
      <c r="D3" s="2108"/>
      <c r="E3" s="2108"/>
      <c r="F3" s="2108"/>
      <c r="G3" s="2108"/>
      <c r="H3" s="2108"/>
      <c r="I3" s="2108"/>
      <c r="J3" s="2108"/>
      <c r="K3" s="2108"/>
      <c r="L3" s="2108"/>
      <c r="M3" s="2108"/>
      <c r="N3" s="2108"/>
      <c r="O3" s="2108"/>
      <c r="P3" s="2108"/>
    </row>
    <row r="4" spans="1:16" ht="5.25" customHeight="1"/>
    <row r="5" spans="1:16" s="1223" customFormat="1" ht="15.75">
      <c r="A5" s="7"/>
      <c r="B5" s="1139" t="s">
        <v>2148</v>
      </c>
      <c r="C5" s="1139"/>
    </row>
    <row r="6" spans="1:16" s="1223" customFormat="1" ht="11.25" customHeight="1">
      <c r="A6" s="7"/>
      <c r="B6" s="1139"/>
      <c r="C6" s="1139"/>
    </row>
    <row r="7" spans="1:16" s="1223" customFormat="1" ht="22.5" customHeight="1">
      <c r="A7" s="7"/>
      <c r="B7" s="2109" t="s">
        <v>2790</v>
      </c>
      <c r="C7" s="2116"/>
      <c r="D7" s="2116"/>
      <c r="E7" s="2116"/>
      <c r="F7" s="2116"/>
      <c r="G7" s="2116"/>
      <c r="H7" s="2116"/>
      <c r="I7" s="2116"/>
    </row>
    <row r="8" spans="1:16" s="1223" customFormat="1" ht="6.2" customHeight="1">
      <c r="A8" s="7"/>
      <c r="B8" s="204"/>
      <c r="C8" s="204"/>
      <c r="D8" s="204"/>
      <c r="E8" s="204"/>
      <c r="F8" s="204"/>
      <c r="G8" s="204"/>
      <c r="H8" s="204"/>
    </row>
    <row r="9" spans="1:16" s="1223" customFormat="1" ht="11.25" customHeight="1">
      <c r="A9" s="7"/>
      <c r="B9" s="2109" t="s">
        <v>2791</v>
      </c>
      <c r="C9" s="2116"/>
      <c r="D9" s="2116"/>
      <c r="E9" s="2116"/>
      <c r="F9" s="2116"/>
      <c r="G9" s="2116"/>
      <c r="H9" s="2116"/>
      <c r="I9" s="2116"/>
    </row>
    <row r="10" spans="1:16" s="1223" customFormat="1" ht="6.2" customHeight="1">
      <c r="A10" s="7"/>
      <c r="C10" s="204"/>
      <c r="D10" s="204"/>
      <c r="E10" s="204"/>
      <c r="F10" s="204"/>
      <c r="G10" s="204"/>
      <c r="H10" s="204"/>
    </row>
    <row r="11" spans="1:16" s="1223" customFormat="1" ht="11.25" customHeight="1">
      <c r="A11" s="7"/>
      <c r="B11" s="2109" t="s">
        <v>2792</v>
      </c>
      <c r="C11" s="2116"/>
      <c r="D11" s="2116"/>
      <c r="E11" s="2116"/>
      <c r="F11" s="2116"/>
      <c r="G11" s="2116"/>
      <c r="H11" s="2116"/>
      <c r="I11" s="2116"/>
    </row>
    <row r="12" spans="1:16" s="1223" customFormat="1" ht="11.25" customHeight="1">
      <c r="A12" s="7"/>
      <c r="B12" s="204"/>
      <c r="C12" s="204"/>
      <c r="D12" s="204"/>
      <c r="E12" s="204"/>
      <c r="F12" s="204"/>
      <c r="G12" s="204"/>
      <c r="H12" s="204"/>
    </row>
    <row r="13" spans="1:16" s="1226" customFormat="1" ht="11.25">
      <c r="A13" s="12"/>
      <c r="B13" s="1622" t="s">
        <v>27</v>
      </c>
      <c r="C13" s="1244"/>
    </row>
    <row r="14" spans="1:16" s="91" customFormat="1" ht="11.25">
      <c r="A14" s="29"/>
      <c r="B14" s="786"/>
      <c r="C14" s="1245" t="s">
        <v>321</v>
      </c>
      <c r="D14" s="1245" t="s">
        <v>323</v>
      </c>
      <c r="E14" s="1245" t="s">
        <v>325</v>
      </c>
      <c r="F14" s="1245" t="s">
        <v>327</v>
      </c>
      <c r="G14" s="1245" t="s">
        <v>332</v>
      </c>
      <c r="H14" s="1245" t="s">
        <v>339</v>
      </c>
      <c r="I14" s="1245" t="s">
        <v>341</v>
      </c>
      <c r="J14" s="29"/>
    </row>
    <row r="15" spans="1:16" s="91" customFormat="1" ht="11.25" customHeight="1">
      <c r="A15" s="29"/>
      <c r="B15" s="545"/>
      <c r="C15" s="1252"/>
      <c r="D15" s="1252"/>
      <c r="E15" s="281" t="s">
        <v>2149</v>
      </c>
      <c r="F15" s="1252"/>
      <c r="G15" s="1252"/>
      <c r="H15" s="1252"/>
      <c r="I15" s="1252"/>
      <c r="J15" s="29"/>
    </row>
    <row r="16" spans="1:16" s="91" customFormat="1" ht="11.25" customHeight="1">
      <c r="A16" s="29"/>
      <c r="B16" s="1660"/>
      <c r="C16" s="1644" t="s">
        <v>2150</v>
      </c>
      <c r="D16" s="1666" t="s">
        <v>2759</v>
      </c>
      <c r="E16" s="1666" t="s">
        <v>2151</v>
      </c>
      <c r="F16" s="1666" t="s">
        <v>2152</v>
      </c>
      <c r="G16" s="1666" t="s">
        <v>2153</v>
      </c>
      <c r="H16" s="1666" t="s">
        <v>2154</v>
      </c>
      <c r="I16" s="1666" t="s">
        <v>2155</v>
      </c>
      <c r="J16" s="29"/>
      <c r="K16" s="1936"/>
      <c r="L16" s="1936"/>
    </row>
    <row r="17" spans="1:10" s="91" customFormat="1" ht="11.25" customHeight="1">
      <c r="A17" s="29"/>
      <c r="B17" s="35">
        <v>1</v>
      </c>
      <c r="C17" s="1258" t="s">
        <v>2156</v>
      </c>
      <c r="D17" s="1932"/>
      <c r="E17" s="17">
        <v>58238.442347059994</v>
      </c>
      <c r="F17" s="1933" t="s">
        <v>2767</v>
      </c>
      <c r="G17" s="1933">
        <v>2023</v>
      </c>
      <c r="H17" s="1973">
        <v>-99.432753623188404</v>
      </c>
      <c r="I17" s="1247"/>
      <c r="J17" s="29"/>
    </row>
    <row r="18" spans="1:10" s="91" customFormat="1" ht="11.25" customHeight="1">
      <c r="A18" s="29"/>
      <c r="B18" s="35">
        <v>2</v>
      </c>
      <c r="C18" s="1258" t="s">
        <v>2157</v>
      </c>
      <c r="D18" s="35"/>
      <c r="E18" s="17">
        <v>33804.813949479998</v>
      </c>
      <c r="F18" s="1933"/>
      <c r="G18" s="1933"/>
      <c r="H18" s="1973"/>
      <c r="I18" s="1247"/>
      <c r="J18" s="29"/>
    </row>
    <row r="19" spans="1:10" s="91" customFormat="1" ht="11.25" customHeight="1">
      <c r="A19" s="29"/>
      <c r="B19" s="35">
        <v>3</v>
      </c>
      <c r="C19" s="1258" t="s">
        <v>2158</v>
      </c>
      <c r="D19" s="35"/>
      <c r="E19" s="17">
        <v>4031.7426236799997</v>
      </c>
      <c r="F19" s="1933" t="s">
        <v>2768</v>
      </c>
      <c r="G19" s="1933">
        <v>2023</v>
      </c>
      <c r="H19" s="1973">
        <v>36.037306843267118</v>
      </c>
      <c r="I19" s="1247"/>
      <c r="J19" s="29"/>
    </row>
    <row r="20" spans="1:10" s="91" customFormat="1" ht="11.25" customHeight="1">
      <c r="A20" s="29"/>
      <c r="B20" s="35">
        <v>4</v>
      </c>
      <c r="C20" s="904" t="s">
        <v>2159</v>
      </c>
      <c r="D20" s="35"/>
      <c r="E20" s="17">
        <v>648.71914148000008</v>
      </c>
      <c r="F20" s="1933" t="s">
        <v>2769</v>
      </c>
      <c r="G20" s="1933">
        <v>2023</v>
      </c>
      <c r="H20" s="1973">
        <v>-12.069923371647509</v>
      </c>
      <c r="I20" s="1247"/>
      <c r="J20" s="29"/>
    </row>
    <row r="21" spans="1:10" s="407" customFormat="1" ht="11.25" customHeight="1">
      <c r="A21" s="3"/>
      <c r="B21" s="35">
        <v>5</v>
      </c>
      <c r="C21" s="275" t="s">
        <v>2160</v>
      </c>
      <c r="D21" s="35"/>
      <c r="E21" s="17">
        <v>64904.039501220002</v>
      </c>
      <c r="F21" s="1933"/>
      <c r="G21" s="1935"/>
      <c r="H21" s="1974"/>
      <c r="I21" s="1401"/>
      <c r="J21" s="3"/>
    </row>
    <row r="22" spans="1:10" s="91" customFormat="1" ht="11.25" customHeight="1">
      <c r="A22" s="29"/>
      <c r="B22" s="35">
        <v>6</v>
      </c>
      <c r="C22" s="904" t="s">
        <v>2161</v>
      </c>
      <c r="D22" s="35"/>
      <c r="E22" s="17">
        <v>995.90323102999992</v>
      </c>
      <c r="F22" s="1933"/>
      <c r="G22" s="278"/>
      <c r="H22" s="1973"/>
      <c r="I22" s="1247"/>
      <c r="J22" s="29"/>
    </row>
    <row r="23" spans="1:10" s="91" customFormat="1" ht="11.25" customHeight="1">
      <c r="A23" s="29"/>
      <c r="B23" s="35">
        <v>7</v>
      </c>
      <c r="C23" s="904" t="s">
        <v>2162</v>
      </c>
      <c r="D23" s="35"/>
      <c r="E23" s="17">
        <v>2047.6410548900001</v>
      </c>
      <c r="F23" s="1933" t="s">
        <v>2770</v>
      </c>
      <c r="G23" s="1933">
        <v>2023</v>
      </c>
      <c r="H23" s="1973">
        <v>-75.437120653906703</v>
      </c>
      <c r="I23" s="1247"/>
      <c r="J23" s="29"/>
    </row>
    <row r="24" spans="1:10" s="91" customFormat="1" ht="11.25" customHeight="1">
      <c r="A24" s="29"/>
      <c r="B24" s="35">
        <v>8</v>
      </c>
      <c r="C24" s="904" t="s">
        <v>2163</v>
      </c>
      <c r="D24" s="35"/>
      <c r="E24" s="17">
        <v>2809.1331550100003</v>
      </c>
      <c r="F24" s="1933" t="s">
        <v>2770</v>
      </c>
      <c r="G24" s="1933">
        <v>2023</v>
      </c>
      <c r="H24" s="1973">
        <v>-86.812926458298591</v>
      </c>
      <c r="I24" s="1247"/>
      <c r="J24" s="29"/>
    </row>
    <row r="25" spans="1:10" s="91" customFormat="1" ht="11.25" customHeight="1">
      <c r="A25" s="29"/>
      <c r="B25" s="1753">
        <v>9</v>
      </c>
      <c r="C25" s="1754" t="s">
        <v>2760</v>
      </c>
      <c r="D25" s="1753"/>
      <c r="E25" s="1769">
        <v>212504.59</v>
      </c>
      <c r="F25" s="1934" t="s">
        <v>2771</v>
      </c>
      <c r="G25" s="1934">
        <v>2023</v>
      </c>
      <c r="H25" s="1975">
        <v>-37.947882736156345</v>
      </c>
      <c r="I25" s="1755"/>
      <c r="J25" s="29"/>
    </row>
    <row r="26" spans="1:10" s="91" customFormat="1" ht="6" customHeight="1">
      <c r="A26" s="29"/>
      <c r="B26" s="35"/>
      <c r="C26" s="904"/>
      <c r="D26" s="278"/>
      <c r="E26" s="1247"/>
      <c r="F26" s="1247"/>
      <c r="G26" s="1247"/>
      <c r="H26" s="1247"/>
      <c r="I26" s="1247"/>
      <c r="J26" s="29"/>
    </row>
    <row r="27" spans="1:10" s="91" customFormat="1" ht="11.25">
      <c r="A27" s="29"/>
      <c r="B27" s="411" t="s">
        <v>2798</v>
      </c>
      <c r="D27" s="29"/>
      <c r="E27" s="29"/>
      <c r="F27" s="29"/>
      <c r="G27" s="29"/>
      <c r="H27" s="29"/>
      <c r="I27" s="29"/>
      <c r="J27" s="29"/>
    </row>
    <row r="28" spans="1:10" s="91" customFormat="1" ht="11.25">
      <c r="A28" s="29"/>
      <c r="B28" s="411" t="s">
        <v>2799</v>
      </c>
      <c r="D28" s="29"/>
      <c r="E28" s="29"/>
      <c r="F28" s="29"/>
      <c r="G28" s="29"/>
      <c r="H28" s="29"/>
      <c r="I28" s="29"/>
      <c r="J28" s="29"/>
    </row>
    <row r="29" spans="1:10" s="91" customFormat="1" ht="11.25">
      <c r="A29" s="29"/>
      <c r="D29" s="29"/>
      <c r="E29" s="29"/>
      <c r="F29" s="29"/>
      <c r="G29" s="29"/>
      <c r="H29" s="29"/>
      <c r="I29" s="29"/>
      <c r="J29" s="29"/>
    </row>
    <row r="30" spans="1:10" s="91" customFormat="1" ht="11.25">
      <c r="A30" s="29"/>
      <c r="B30" s="411"/>
      <c r="D30" s="29"/>
      <c r="E30" s="29"/>
      <c r="F30" s="29"/>
      <c r="G30" s="29"/>
      <c r="H30" s="29"/>
      <c r="I30" s="29"/>
      <c r="J30" s="29"/>
    </row>
    <row r="31" spans="1:10" s="91" customFormat="1" ht="11.25" customHeight="1">
      <c r="A31" s="29"/>
      <c r="B31" s="545"/>
      <c r="C31" s="1248"/>
      <c r="D31" s="1248"/>
      <c r="E31" s="1248"/>
      <c r="F31" s="2352" t="s">
        <v>2164</v>
      </c>
      <c r="G31" s="36"/>
      <c r="H31" s="36"/>
      <c r="I31" s="29"/>
      <c r="J31" s="29"/>
    </row>
    <row r="32" spans="1:10" s="91" customFormat="1" ht="11.25" customHeight="1">
      <c r="A32" s="29"/>
      <c r="B32" s="29"/>
      <c r="C32" s="411" t="s">
        <v>2165</v>
      </c>
      <c r="D32" s="2239" t="s">
        <v>2166</v>
      </c>
      <c r="E32" s="2239"/>
      <c r="F32" s="2353"/>
      <c r="G32" s="36"/>
      <c r="H32" s="36"/>
      <c r="I32" s="29"/>
      <c r="J32" s="29"/>
    </row>
    <row r="33" spans="1:10" s="91" customFormat="1" ht="11.25" customHeight="1">
      <c r="A33" s="29"/>
      <c r="B33" s="1660"/>
      <c r="C33" s="1756" t="s">
        <v>2167</v>
      </c>
      <c r="D33" s="1757" t="s">
        <v>2168</v>
      </c>
      <c r="E33" s="1757" t="s">
        <v>2169</v>
      </c>
      <c r="F33" s="2354"/>
      <c r="G33" s="1249"/>
      <c r="H33" s="1249"/>
      <c r="I33" s="29"/>
      <c r="J33" s="29"/>
    </row>
    <row r="34" spans="1:10" s="91" customFormat="1" ht="11.25" customHeight="1">
      <c r="A34" s="29"/>
      <c r="B34" s="1402"/>
      <c r="C34" s="1402" t="s">
        <v>2160</v>
      </c>
      <c r="D34" s="1403" t="s">
        <v>2170</v>
      </c>
      <c r="E34" s="1403">
        <v>301</v>
      </c>
      <c r="F34" s="2355" t="s">
        <v>2171</v>
      </c>
      <c r="G34" s="411"/>
      <c r="H34" s="411"/>
      <c r="I34" s="29"/>
      <c r="J34" s="29"/>
    </row>
    <row r="35" spans="1:10" s="91" customFormat="1" ht="11.25" customHeight="1">
      <c r="A35" s="29"/>
      <c r="B35" s="411"/>
      <c r="C35" s="411" t="s">
        <v>2160</v>
      </c>
      <c r="D35" s="1404" t="s">
        <v>2170</v>
      </c>
      <c r="E35" s="1404">
        <v>3011</v>
      </c>
      <c r="F35" s="2179"/>
      <c r="G35" s="411"/>
      <c r="H35" s="411"/>
      <c r="I35" s="29"/>
      <c r="J35" s="29"/>
    </row>
    <row r="36" spans="1:10" s="91" customFormat="1" ht="11.25" customHeight="1">
      <c r="A36" s="29"/>
      <c r="B36" s="411"/>
      <c r="C36" s="411" t="s">
        <v>2160</v>
      </c>
      <c r="D36" s="1404" t="s">
        <v>2170</v>
      </c>
      <c r="E36" s="1404">
        <v>3012</v>
      </c>
      <c r="F36" s="2179"/>
      <c r="G36" s="411"/>
      <c r="H36" s="411"/>
      <c r="I36" s="29"/>
      <c r="J36" s="29"/>
    </row>
    <row r="37" spans="1:10" s="91" customFormat="1" ht="11.25" customHeight="1">
      <c r="A37" s="29"/>
      <c r="B37" s="411"/>
      <c r="C37" s="411" t="s">
        <v>2160</v>
      </c>
      <c r="D37" s="1404" t="s">
        <v>2170</v>
      </c>
      <c r="E37" s="1404">
        <v>3315</v>
      </c>
      <c r="F37" s="2179"/>
      <c r="G37" s="411"/>
      <c r="H37" s="411"/>
      <c r="I37" s="29"/>
      <c r="J37" s="29"/>
    </row>
    <row r="38" spans="1:10" s="91" customFormat="1" ht="11.25" customHeight="1">
      <c r="A38" s="29"/>
      <c r="B38" s="411"/>
      <c r="C38" s="411" t="s">
        <v>2160</v>
      </c>
      <c r="D38" s="1404" t="s">
        <v>2170</v>
      </c>
      <c r="E38" s="1404">
        <v>50</v>
      </c>
      <c r="F38" s="2179"/>
      <c r="G38" s="411"/>
      <c r="H38" s="411"/>
      <c r="I38" s="29"/>
      <c r="J38" s="29"/>
    </row>
    <row r="39" spans="1:10" s="91" customFormat="1" ht="11.25" customHeight="1">
      <c r="A39" s="29"/>
      <c r="B39" s="411"/>
      <c r="C39" s="411" t="s">
        <v>2160</v>
      </c>
      <c r="D39" s="1404" t="s">
        <v>2170</v>
      </c>
      <c r="E39" s="1404">
        <v>501</v>
      </c>
      <c r="F39" s="2179"/>
      <c r="G39" s="411"/>
      <c r="H39" s="411"/>
      <c r="I39" s="29"/>
      <c r="J39" s="29"/>
    </row>
    <row r="40" spans="1:10" s="91" customFormat="1" ht="11.25" customHeight="1">
      <c r="A40" s="29"/>
      <c r="B40" s="411"/>
      <c r="C40" s="411" t="s">
        <v>2160</v>
      </c>
      <c r="D40" s="1404" t="s">
        <v>2170</v>
      </c>
      <c r="E40" s="1404">
        <v>5010</v>
      </c>
      <c r="F40" s="2179"/>
      <c r="G40" s="411"/>
      <c r="H40" s="411"/>
      <c r="I40" s="29"/>
      <c r="J40" s="29"/>
    </row>
    <row r="41" spans="1:10" s="91" customFormat="1" ht="11.25" customHeight="1">
      <c r="A41" s="29"/>
      <c r="B41" s="411"/>
      <c r="C41" s="411" t="s">
        <v>2160</v>
      </c>
      <c r="D41" s="1404" t="s">
        <v>2170</v>
      </c>
      <c r="E41" s="1404">
        <v>502</v>
      </c>
      <c r="F41" s="2179"/>
      <c r="G41" s="411"/>
      <c r="H41" s="411"/>
      <c r="I41" s="29"/>
      <c r="J41" s="29"/>
    </row>
    <row r="42" spans="1:10" s="91" customFormat="1" ht="11.25" customHeight="1">
      <c r="A42" s="29"/>
      <c r="B42" s="411"/>
      <c r="C42" s="411" t="s">
        <v>2160</v>
      </c>
      <c r="D42" s="1404" t="s">
        <v>2170</v>
      </c>
      <c r="E42" s="1404">
        <v>5020</v>
      </c>
      <c r="F42" s="2179"/>
      <c r="G42" s="411"/>
      <c r="H42" s="411"/>
      <c r="I42" s="29"/>
      <c r="J42" s="29"/>
    </row>
    <row r="43" spans="1:10" s="91" customFormat="1" ht="11.25" customHeight="1">
      <c r="A43" s="29"/>
      <c r="B43" s="411"/>
      <c r="C43" s="411" t="s">
        <v>2160</v>
      </c>
      <c r="D43" s="1404" t="s">
        <v>2170</v>
      </c>
      <c r="E43" s="1404">
        <v>5222</v>
      </c>
      <c r="F43" s="2179"/>
      <c r="G43" s="411"/>
      <c r="H43" s="411"/>
      <c r="I43" s="29"/>
      <c r="J43" s="29"/>
    </row>
    <row r="44" spans="1:10" s="91" customFormat="1" ht="11.25" customHeight="1">
      <c r="A44" s="29"/>
      <c r="B44" s="411"/>
      <c r="C44" s="411" t="s">
        <v>2160</v>
      </c>
      <c r="D44" s="1404" t="s">
        <v>2170</v>
      </c>
      <c r="E44" s="1404">
        <v>5224</v>
      </c>
      <c r="F44" s="2179"/>
      <c r="G44" s="411"/>
      <c r="H44" s="411"/>
      <c r="I44" s="29"/>
      <c r="J44" s="29"/>
    </row>
    <row r="45" spans="1:10" s="91" customFormat="1" ht="11.25" customHeight="1">
      <c r="A45" s="29"/>
      <c r="B45" s="1756"/>
      <c r="C45" s="1756" t="s">
        <v>2160</v>
      </c>
      <c r="D45" s="1757" t="s">
        <v>2170</v>
      </c>
      <c r="E45" s="1757">
        <v>5229</v>
      </c>
      <c r="F45" s="2156"/>
      <c r="G45" s="411"/>
      <c r="H45" s="411"/>
      <c r="I45" s="29"/>
      <c r="J45" s="29"/>
    </row>
    <row r="46" spans="1:10" s="91" customFormat="1" ht="11.25" customHeight="1">
      <c r="A46" s="29"/>
      <c r="B46" s="411"/>
      <c r="C46" s="1402" t="s">
        <v>2156</v>
      </c>
      <c r="D46" s="1403" t="s">
        <v>2172</v>
      </c>
      <c r="E46" s="1403">
        <v>27</v>
      </c>
      <c r="F46" s="2348" t="s">
        <v>2173</v>
      </c>
      <c r="G46" s="411"/>
      <c r="H46" s="29"/>
      <c r="I46" s="29"/>
      <c r="J46" s="29"/>
    </row>
    <row r="47" spans="1:10" s="91" customFormat="1" ht="11.25" customHeight="1">
      <c r="A47" s="29"/>
      <c r="B47" s="411"/>
      <c r="C47" s="411" t="s">
        <v>2156</v>
      </c>
      <c r="D47" s="1404" t="s">
        <v>2172</v>
      </c>
      <c r="E47" s="1404">
        <v>2712</v>
      </c>
      <c r="F47" s="2349"/>
      <c r="G47" s="411"/>
      <c r="H47" s="29"/>
      <c r="I47" s="29"/>
      <c r="J47" s="29"/>
    </row>
    <row r="48" spans="1:10" s="91" customFormat="1" ht="11.25" customHeight="1">
      <c r="A48" s="29"/>
      <c r="B48" s="411"/>
      <c r="C48" s="411" t="s">
        <v>2156</v>
      </c>
      <c r="D48" s="1404" t="s">
        <v>2172</v>
      </c>
      <c r="E48" s="1404">
        <v>3314</v>
      </c>
      <c r="F48" s="2349"/>
      <c r="G48" s="411"/>
      <c r="H48" s="29"/>
      <c r="I48" s="29"/>
      <c r="J48" s="29"/>
    </row>
    <row r="49" spans="1:10" s="91" customFormat="1" ht="11.25" customHeight="1">
      <c r="A49" s="29"/>
      <c r="B49" s="411"/>
      <c r="C49" s="411" t="s">
        <v>2156</v>
      </c>
      <c r="D49" s="1404" t="s">
        <v>2172</v>
      </c>
      <c r="E49" s="1404">
        <v>35</v>
      </c>
      <c r="F49" s="2349"/>
      <c r="G49" s="411"/>
      <c r="H49" s="29"/>
      <c r="I49" s="29"/>
      <c r="J49" s="29"/>
    </row>
    <row r="50" spans="1:10" s="91" customFormat="1" ht="11.25" customHeight="1">
      <c r="A50" s="29"/>
      <c r="B50" s="411"/>
      <c r="C50" s="411" t="s">
        <v>2156</v>
      </c>
      <c r="D50" s="1404" t="s">
        <v>2172</v>
      </c>
      <c r="E50" s="1404">
        <v>351</v>
      </c>
      <c r="F50" s="2349"/>
      <c r="G50" s="411"/>
      <c r="H50" s="29"/>
      <c r="I50" s="29"/>
      <c r="J50" s="29"/>
    </row>
    <row r="51" spans="1:10" s="91" customFormat="1" ht="11.25" customHeight="1">
      <c r="A51" s="29"/>
      <c r="B51" s="411"/>
      <c r="C51" s="411" t="s">
        <v>2156</v>
      </c>
      <c r="D51" s="1404" t="s">
        <v>2172</v>
      </c>
      <c r="E51" s="1404">
        <v>3511</v>
      </c>
      <c r="F51" s="2349"/>
      <c r="G51" s="411"/>
      <c r="H51" s="29"/>
      <c r="I51" s="29"/>
      <c r="J51" s="29"/>
    </row>
    <row r="52" spans="1:10" s="91" customFormat="1" ht="11.25" customHeight="1">
      <c r="A52" s="29"/>
      <c r="B52" s="411"/>
      <c r="C52" s="411" t="s">
        <v>2156</v>
      </c>
      <c r="D52" s="1404" t="s">
        <v>2172</v>
      </c>
      <c r="E52" s="1404">
        <v>3512</v>
      </c>
      <c r="F52" s="2349"/>
      <c r="G52" s="411"/>
      <c r="H52" s="29"/>
      <c r="I52" s="29"/>
      <c r="J52" s="29"/>
    </row>
    <row r="53" spans="1:10" s="91" customFormat="1" ht="11.25" customHeight="1">
      <c r="A53" s="29"/>
      <c r="B53" s="411"/>
      <c r="C53" s="411" t="s">
        <v>2156</v>
      </c>
      <c r="D53" s="1404" t="s">
        <v>2172</v>
      </c>
      <c r="E53" s="1404">
        <v>3513</v>
      </c>
      <c r="F53" s="2349"/>
      <c r="G53" s="29"/>
      <c r="H53" s="29"/>
      <c r="I53" s="29"/>
      <c r="J53" s="29"/>
    </row>
    <row r="54" spans="1:10" s="91" customFormat="1" ht="11.25" customHeight="1">
      <c r="A54" s="29"/>
      <c r="B54" s="411"/>
      <c r="C54" s="411" t="s">
        <v>2156</v>
      </c>
      <c r="D54" s="1404" t="s">
        <v>2172</v>
      </c>
      <c r="E54" s="1404">
        <v>3514</v>
      </c>
      <c r="F54" s="2349"/>
      <c r="G54" s="29"/>
      <c r="H54" s="29"/>
      <c r="I54" s="29"/>
      <c r="J54" s="29"/>
    </row>
    <row r="55" spans="1:10" s="91" customFormat="1" ht="11.25" customHeight="1">
      <c r="A55" s="29"/>
      <c r="B55" s="1756"/>
      <c r="C55" s="1756" t="s">
        <v>2156</v>
      </c>
      <c r="D55" s="1757" t="s">
        <v>2172</v>
      </c>
      <c r="E55" s="1757">
        <v>4321</v>
      </c>
      <c r="F55" s="2350"/>
      <c r="G55" s="29"/>
      <c r="H55" s="29"/>
      <c r="I55" s="29"/>
      <c r="J55" s="29"/>
    </row>
    <row r="56" spans="1:10" s="91" customFormat="1" ht="11.25" customHeight="1">
      <c r="A56" s="29"/>
      <c r="B56" s="1402"/>
      <c r="C56" s="1402" t="s">
        <v>2157</v>
      </c>
      <c r="D56" s="1403" t="s">
        <v>2174</v>
      </c>
      <c r="E56" s="1403">
        <v>91</v>
      </c>
      <c r="F56" s="2348" t="s">
        <v>2175</v>
      </c>
      <c r="G56" s="29"/>
      <c r="H56" s="29"/>
      <c r="I56" s="29"/>
      <c r="J56" s="29"/>
    </row>
    <row r="57" spans="1:10" s="91" customFormat="1" ht="11.25" customHeight="1">
      <c r="A57" s="29"/>
      <c r="B57" s="411"/>
      <c r="C57" s="411" t="s">
        <v>2157</v>
      </c>
      <c r="D57" s="1404" t="s">
        <v>2174</v>
      </c>
      <c r="E57" s="1404">
        <v>910</v>
      </c>
      <c r="F57" s="2349"/>
      <c r="G57" s="29"/>
      <c r="H57" s="29"/>
      <c r="I57" s="29"/>
      <c r="J57" s="29"/>
    </row>
    <row r="58" spans="1:10" s="91" customFormat="1" ht="11.25" customHeight="1">
      <c r="A58" s="29"/>
      <c r="B58" s="411"/>
      <c r="C58" s="411" t="s">
        <v>2157</v>
      </c>
      <c r="D58" s="1404" t="s">
        <v>2174</v>
      </c>
      <c r="E58" s="1404">
        <v>192</v>
      </c>
      <c r="F58" s="2349"/>
      <c r="G58" s="29"/>
      <c r="H58" s="29"/>
      <c r="I58" s="29"/>
      <c r="J58" s="29"/>
    </row>
    <row r="59" spans="1:10" s="91" customFormat="1" ht="11.25" customHeight="1">
      <c r="A59" s="29"/>
      <c r="B59" s="411"/>
      <c r="C59" s="411" t="s">
        <v>2157</v>
      </c>
      <c r="D59" s="1404" t="s">
        <v>2174</v>
      </c>
      <c r="E59" s="1404">
        <v>1920</v>
      </c>
      <c r="F59" s="2349"/>
      <c r="G59" s="29"/>
      <c r="H59" s="29"/>
      <c r="I59" s="29"/>
      <c r="J59" s="29"/>
    </row>
    <row r="60" spans="1:10" s="91" customFormat="1" ht="11.25" customHeight="1">
      <c r="A60" s="29"/>
      <c r="B60" s="411"/>
      <c r="C60" s="411" t="s">
        <v>2157</v>
      </c>
      <c r="D60" s="1404" t="s">
        <v>2174</v>
      </c>
      <c r="E60" s="1404">
        <v>2014</v>
      </c>
      <c r="F60" s="2349"/>
      <c r="G60" s="29"/>
      <c r="H60" s="29"/>
      <c r="I60" s="29"/>
      <c r="J60" s="29"/>
    </row>
    <row r="61" spans="1:10" s="91" customFormat="1" ht="11.25" customHeight="1">
      <c r="A61" s="29"/>
      <c r="B61" s="411"/>
      <c r="C61" s="411" t="s">
        <v>2157</v>
      </c>
      <c r="D61" s="1404" t="s">
        <v>2174</v>
      </c>
      <c r="E61" s="1404">
        <v>352</v>
      </c>
      <c r="F61" s="2349"/>
      <c r="G61" s="29"/>
      <c r="H61" s="29"/>
      <c r="I61" s="29"/>
      <c r="J61" s="29"/>
    </row>
    <row r="62" spans="1:10" s="91" customFormat="1" ht="11.25" customHeight="1">
      <c r="A62" s="29"/>
      <c r="B62" s="411"/>
      <c r="C62" s="411" t="s">
        <v>2157</v>
      </c>
      <c r="D62" s="1404" t="s">
        <v>2174</v>
      </c>
      <c r="E62" s="1404">
        <v>3521</v>
      </c>
      <c r="F62" s="2349"/>
      <c r="G62" s="29"/>
      <c r="H62" s="29"/>
      <c r="I62" s="29"/>
      <c r="J62" s="29"/>
    </row>
    <row r="63" spans="1:10" s="91" customFormat="1" ht="11.25" customHeight="1">
      <c r="A63" s="29"/>
      <c r="B63" s="411"/>
      <c r="C63" s="411" t="s">
        <v>2157</v>
      </c>
      <c r="D63" s="1404" t="s">
        <v>2174</v>
      </c>
      <c r="E63" s="1404">
        <v>3522</v>
      </c>
      <c r="F63" s="2349"/>
      <c r="G63" s="29"/>
      <c r="H63" s="29"/>
      <c r="I63" s="29"/>
      <c r="J63" s="29"/>
    </row>
    <row r="64" spans="1:10" s="91" customFormat="1" ht="11.25" customHeight="1">
      <c r="A64" s="29"/>
      <c r="B64" s="411"/>
      <c r="C64" s="411" t="s">
        <v>2157</v>
      </c>
      <c r="D64" s="1404" t="s">
        <v>2174</v>
      </c>
      <c r="E64" s="1404">
        <v>3523</v>
      </c>
      <c r="F64" s="2349"/>
      <c r="G64" s="29"/>
      <c r="H64" s="29"/>
      <c r="I64" s="29"/>
      <c r="J64" s="29"/>
    </row>
    <row r="65" spans="1:10" s="91" customFormat="1" ht="11.25" customHeight="1">
      <c r="A65" s="29"/>
      <c r="B65" s="411"/>
      <c r="C65" s="411" t="s">
        <v>2157</v>
      </c>
      <c r="D65" s="1404" t="s">
        <v>2174</v>
      </c>
      <c r="E65" s="1404">
        <v>4612</v>
      </c>
      <c r="F65" s="2349"/>
      <c r="G65" s="29"/>
      <c r="H65" s="29"/>
      <c r="I65" s="29"/>
      <c r="J65" s="29"/>
    </row>
    <row r="66" spans="1:10" s="91" customFormat="1" ht="11.25" customHeight="1">
      <c r="A66" s="29"/>
      <c r="B66" s="411"/>
      <c r="C66" s="411" t="s">
        <v>2157</v>
      </c>
      <c r="D66" s="1404" t="s">
        <v>2174</v>
      </c>
      <c r="E66" s="1404">
        <v>4671</v>
      </c>
      <c r="F66" s="2349"/>
      <c r="G66" s="29"/>
      <c r="H66" s="29"/>
      <c r="I66" s="29"/>
      <c r="J66" s="29"/>
    </row>
    <row r="67" spans="1:10" s="91" customFormat="1" ht="11.25" customHeight="1">
      <c r="A67" s="29"/>
      <c r="B67" s="411"/>
      <c r="C67" s="411" t="s">
        <v>2157</v>
      </c>
      <c r="D67" s="1404" t="s">
        <v>2174</v>
      </c>
      <c r="E67" s="1404">
        <v>6</v>
      </c>
      <c r="F67" s="2349"/>
      <c r="G67" s="29"/>
      <c r="H67" s="29"/>
      <c r="I67" s="29"/>
      <c r="J67" s="29"/>
    </row>
    <row r="68" spans="1:10" s="91" customFormat="1" ht="11.25" customHeight="1">
      <c r="A68" s="29"/>
      <c r="B68" s="411"/>
      <c r="C68" s="411" t="s">
        <v>2157</v>
      </c>
      <c r="D68" s="1404" t="s">
        <v>2174</v>
      </c>
      <c r="E68" s="1404">
        <v>61</v>
      </c>
      <c r="F68" s="2349"/>
      <c r="G68" s="29"/>
      <c r="H68" s="29"/>
      <c r="I68" s="29"/>
      <c r="J68" s="29"/>
    </row>
    <row r="69" spans="1:10" s="91" customFormat="1" ht="11.25" customHeight="1">
      <c r="A69" s="29"/>
      <c r="B69" s="411"/>
      <c r="C69" s="411" t="s">
        <v>2157</v>
      </c>
      <c r="D69" s="1404" t="s">
        <v>2174</v>
      </c>
      <c r="E69" s="1404">
        <v>610</v>
      </c>
      <c r="F69" s="2349"/>
      <c r="G69" s="29"/>
      <c r="H69" s="29"/>
      <c r="I69" s="29"/>
      <c r="J69" s="29"/>
    </row>
    <row r="70" spans="1:10" s="91" customFormat="1" ht="11.25" customHeight="1">
      <c r="A70" s="29"/>
      <c r="B70" s="411"/>
      <c r="C70" s="411" t="s">
        <v>2157</v>
      </c>
      <c r="D70" s="1404" t="s">
        <v>2174</v>
      </c>
      <c r="E70" s="1404">
        <v>62</v>
      </c>
      <c r="F70" s="2349"/>
      <c r="G70" s="29"/>
      <c r="H70" s="29"/>
      <c r="I70" s="29"/>
      <c r="J70" s="29"/>
    </row>
    <row r="71" spans="1:10" s="91" customFormat="1" ht="11.25" customHeight="1">
      <c r="A71" s="29"/>
      <c r="B71" s="1756"/>
      <c r="C71" s="1756" t="s">
        <v>2157</v>
      </c>
      <c r="D71" s="1757" t="s">
        <v>2174</v>
      </c>
      <c r="E71" s="1757">
        <v>620</v>
      </c>
      <c r="F71" s="2350"/>
      <c r="G71" s="29"/>
      <c r="H71" s="29"/>
      <c r="I71" s="29"/>
      <c r="J71" s="29"/>
    </row>
    <row r="72" spans="1:10" s="91" customFormat="1" ht="11.25" customHeight="1">
      <c r="A72" s="29"/>
      <c r="B72" s="1402"/>
      <c r="C72" s="1402" t="s">
        <v>2162</v>
      </c>
      <c r="D72" s="1403" t="s">
        <v>2176</v>
      </c>
      <c r="E72" s="1403">
        <v>24</v>
      </c>
      <c r="F72" s="2348" t="s">
        <v>2177</v>
      </c>
      <c r="G72" s="29"/>
      <c r="H72" s="29"/>
      <c r="I72" s="29"/>
      <c r="J72" s="29"/>
    </row>
    <row r="73" spans="1:10" s="91" customFormat="1" ht="11.25" customHeight="1">
      <c r="A73" s="29"/>
      <c r="B73" s="411"/>
      <c r="C73" s="411" t="s">
        <v>2162</v>
      </c>
      <c r="D73" s="1404" t="s">
        <v>2176</v>
      </c>
      <c r="E73" s="1404">
        <v>241</v>
      </c>
      <c r="F73" s="2349"/>
      <c r="G73" s="29"/>
      <c r="H73" s="29"/>
      <c r="I73" s="29"/>
      <c r="J73" s="29"/>
    </row>
    <row r="74" spans="1:10" s="91" customFormat="1" ht="11.25" customHeight="1">
      <c r="A74" s="29"/>
      <c r="B74" s="411"/>
      <c r="C74" s="411" t="s">
        <v>2162</v>
      </c>
      <c r="D74" s="1404" t="s">
        <v>2176</v>
      </c>
      <c r="E74" s="1404">
        <v>2410</v>
      </c>
      <c r="F74" s="2349"/>
      <c r="G74" s="29"/>
      <c r="H74" s="29"/>
      <c r="I74" s="29"/>
      <c r="J74" s="29"/>
    </row>
    <row r="75" spans="1:10" s="91" customFormat="1" ht="11.25" customHeight="1">
      <c r="A75" s="29"/>
      <c r="B75" s="411"/>
      <c r="C75" s="411" t="s">
        <v>2162</v>
      </c>
      <c r="D75" s="1404" t="s">
        <v>2176</v>
      </c>
      <c r="E75" s="1404">
        <v>242</v>
      </c>
      <c r="F75" s="2349"/>
      <c r="G75" s="29"/>
      <c r="H75" s="29"/>
      <c r="I75" s="29"/>
      <c r="J75" s="29"/>
    </row>
    <row r="76" spans="1:10" s="91" customFormat="1" ht="11.25" customHeight="1">
      <c r="A76" s="29"/>
      <c r="B76" s="411"/>
      <c r="C76" s="411" t="s">
        <v>2162</v>
      </c>
      <c r="D76" s="1404" t="s">
        <v>2176</v>
      </c>
      <c r="E76" s="1404">
        <v>2420</v>
      </c>
      <c r="F76" s="2349"/>
      <c r="G76" s="29"/>
      <c r="H76" s="29"/>
      <c r="I76" s="29"/>
      <c r="J76" s="29"/>
    </row>
    <row r="77" spans="1:10" s="91" customFormat="1" ht="11.25" customHeight="1">
      <c r="A77" s="29"/>
      <c r="B77" s="411"/>
      <c r="C77" s="411" t="s">
        <v>2162</v>
      </c>
      <c r="D77" s="1404" t="s">
        <v>2176</v>
      </c>
      <c r="E77" s="1404">
        <v>2434</v>
      </c>
      <c r="F77" s="2349"/>
      <c r="G77" s="29"/>
      <c r="H77" s="29"/>
      <c r="I77" s="29"/>
      <c r="J77" s="29"/>
    </row>
    <row r="78" spans="1:10" s="91" customFormat="1" ht="11.25" customHeight="1">
      <c r="A78" s="29"/>
      <c r="B78" s="411"/>
      <c r="C78" s="411" t="s">
        <v>2162</v>
      </c>
      <c r="D78" s="1404" t="s">
        <v>2176</v>
      </c>
      <c r="E78" s="1404">
        <v>244</v>
      </c>
      <c r="F78" s="2349"/>
      <c r="G78" s="29"/>
      <c r="H78" s="29"/>
      <c r="I78" s="29"/>
      <c r="J78" s="29"/>
    </row>
    <row r="79" spans="1:10" s="91" customFormat="1" ht="11.25" customHeight="1">
      <c r="A79" s="29"/>
      <c r="B79" s="411"/>
      <c r="C79" s="411" t="s">
        <v>2162</v>
      </c>
      <c r="D79" s="1404" t="s">
        <v>2176</v>
      </c>
      <c r="E79" s="1404">
        <v>2442</v>
      </c>
      <c r="F79" s="2349"/>
      <c r="G79" s="29"/>
      <c r="H79" s="29"/>
      <c r="I79" s="29"/>
      <c r="J79" s="29"/>
    </row>
    <row r="80" spans="1:10" s="91" customFormat="1" ht="11.25" customHeight="1">
      <c r="A80" s="29"/>
      <c r="B80" s="411"/>
      <c r="C80" s="411" t="s">
        <v>2162</v>
      </c>
      <c r="D80" s="1404" t="s">
        <v>2176</v>
      </c>
      <c r="E80" s="1404">
        <v>2444</v>
      </c>
      <c r="F80" s="2349"/>
      <c r="G80" s="29"/>
      <c r="H80" s="29"/>
      <c r="I80" s="29"/>
      <c r="J80" s="29"/>
    </row>
    <row r="81" spans="1:10" s="91" customFormat="1" ht="11.25" customHeight="1">
      <c r="A81" s="29"/>
      <c r="B81" s="411"/>
      <c r="C81" s="411" t="s">
        <v>2162</v>
      </c>
      <c r="D81" s="1404" t="s">
        <v>2176</v>
      </c>
      <c r="E81" s="1404">
        <v>2445</v>
      </c>
      <c r="F81" s="2349"/>
      <c r="G81" s="29"/>
      <c r="H81" s="29"/>
      <c r="I81" s="29"/>
      <c r="J81" s="29"/>
    </row>
    <row r="82" spans="1:10" s="91" customFormat="1" ht="11.25" customHeight="1">
      <c r="A82" s="29"/>
      <c r="B82" s="411"/>
      <c r="C82" s="411" t="s">
        <v>2162</v>
      </c>
      <c r="D82" s="1404" t="s">
        <v>2176</v>
      </c>
      <c r="E82" s="1404">
        <v>245</v>
      </c>
      <c r="F82" s="2349"/>
      <c r="G82" s="29"/>
      <c r="H82" s="29"/>
      <c r="I82" s="29"/>
      <c r="J82" s="29"/>
    </row>
    <row r="83" spans="1:10" s="91" customFormat="1" ht="11.25" customHeight="1">
      <c r="A83" s="29"/>
      <c r="B83" s="411"/>
      <c r="C83" s="411" t="s">
        <v>2162</v>
      </c>
      <c r="D83" s="1404" t="s">
        <v>2176</v>
      </c>
      <c r="E83" s="1404">
        <v>2451</v>
      </c>
      <c r="F83" s="2349"/>
      <c r="G83" s="29"/>
      <c r="H83" s="29"/>
      <c r="I83" s="29"/>
      <c r="J83" s="29"/>
    </row>
    <row r="84" spans="1:10" s="91" customFormat="1" ht="11.25" customHeight="1">
      <c r="A84" s="29"/>
      <c r="B84" s="411"/>
      <c r="C84" s="411" t="s">
        <v>2162</v>
      </c>
      <c r="D84" s="1404" t="s">
        <v>2176</v>
      </c>
      <c r="E84" s="1404">
        <v>2452</v>
      </c>
      <c r="F84" s="2349"/>
      <c r="G84" s="29"/>
      <c r="H84" s="29"/>
      <c r="I84" s="29"/>
      <c r="J84" s="29"/>
    </row>
    <row r="85" spans="1:10" s="91" customFormat="1" ht="11.25" customHeight="1">
      <c r="A85" s="29"/>
      <c r="B85" s="411"/>
      <c r="C85" s="411" t="s">
        <v>2162</v>
      </c>
      <c r="D85" s="1404" t="s">
        <v>2176</v>
      </c>
      <c r="E85" s="1404">
        <v>25</v>
      </c>
      <c r="F85" s="2349"/>
      <c r="G85" s="29"/>
      <c r="H85" s="29"/>
      <c r="I85" s="29"/>
      <c r="J85" s="29"/>
    </row>
    <row r="86" spans="1:10" s="91" customFormat="1" ht="11.25" customHeight="1">
      <c r="A86" s="29"/>
      <c r="B86" s="411"/>
      <c r="C86" s="411" t="s">
        <v>2162</v>
      </c>
      <c r="D86" s="1404" t="s">
        <v>2176</v>
      </c>
      <c r="E86" s="1404">
        <v>251</v>
      </c>
      <c r="F86" s="2349"/>
      <c r="G86" s="29"/>
      <c r="H86" s="29"/>
      <c r="I86" s="29"/>
      <c r="J86" s="29"/>
    </row>
    <row r="87" spans="1:10" s="91" customFormat="1" ht="11.25" customHeight="1">
      <c r="A87" s="29"/>
      <c r="B87" s="411"/>
      <c r="C87" s="411" t="s">
        <v>2162</v>
      </c>
      <c r="D87" s="1404" t="s">
        <v>2176</v>
      </c>
      <c r="E87" s="1404">
        <v>2511</v>
      </c>
      <c r="F87" s="2349"/>
      <c r="G87" s="29"/>
      <c r="H87" s="29"/>
      <c r="I87" s="29"/>
      <c r="J87" s="29"/>
    </row>
    <row r="88" spans="1:10" s="91" customFormat="1" ht="11.25" customHeight="1">
      <c r="A88" s="29"/>
      <c r="B88" s="411"/>
      <c r="C88" s="411" t="s">
        <v>2162</v>
      </c>
      <c r="D88" s="1404" t="s">
        <v>2176</v>
      </c>
      <c r="E88" s="1404">
        <v>4672</v>
      </c>
      <c r="F88" s="2349"/>
      <c r="G88" s="29"/>
      <c r="H88" s="29"/>
      <c r="I88" s="29"/>
      <c r="J88" s="29"/>
    </row>
    <row r="89" spans="1:10" s="91" customFormat="1" ht="11.25" customHeight="1">
      <c r="A89" s="29"/>
      <c r="B89" s="411"/>
      <c r="C89" s="411" t="s">
        <v>2162</v>
      </c>
      <c r="D89" s="1404" t="s">
        <v>2178</v>
      </c>
      <c r="E89" s="1404">
        <v>5</v>
      </c>
      <c r="F89" s="2349"/>
      <c r="G89" s="29"/>
      <c r="H89" s="29"/>
      <c r="I89" s="29"/>
      <c r="J89" s="29"/>
    </row>
    <row r="90" spans="1:10" s="91" customFormat="1" ht="11.25" customHeight="1">
      <c r="A90" s="29"/>
      <c r="B90" s="411"/>
      <c r="C90" s="411" t="s">
        <v>2162</v>
      </c>
      <c r="D90" s="1404" t="s">
        <v>2178</v>
      </c>
      <c r="E90" s="1404">
        <v>51</v>
      </c>
      <c r="F90" s="2349"/>
      <c r="G90" s="29"/>
      <c r="H90" s="29"/>
      <c r="I90" s="29"/>
      <c r="J90" s="29"/>
    </row>
    <row r="91" spans="1:10" s="91" customFormat="1" ht="11.25" customHeight="1">
      <c r="A91" s="29"/>
      <c r="B91" s="411"/>
      <c r="C91" s="411" t="s">
        <v>2162</v>
      </c>
      <c r="D91" s="1404" t="s">
        <v>2178</v>
      </c>
      <c r="E91" s="1404">
        <v>510</v>
      </c>
      <c r="F91" s="2349"/>
      <c r="G91" s="29"/>
      <c r="H91" s="29"/>
      <c r="I91" s="29"/>
      <c r="J91" s="29"/>
    </row>
    <row r="92" spans="1:10" s="91" customFormat="1" ht="11.25" customHeight="1">
      <c r="A92" s="29"/>
      <c r="B92" s="411"/>
      <c r="C92" s="411" t="s">
        <v>2162</v>
      </c>
      <c r="D92" s="1404" t="s">
        <v>2178</v>
      </c>
      <c r="E92" s="1404">
        <v>52</v>
      </c>
      <c r="F92" s="2349"/>
      <c r="G92" s="29"/>
      <c r="H92" s="29"/>
      <c r="I92" s="29"/>
      <c r="J92" s="29"/>
    </row>
    <row r="93" spans="1:10" s="91" customFormat="1" ht="11.25" customHeight="1">
      <c r="A93" s="29"/>
      <c r="B93" s="411"/>
      <c r="C93" s="411" t="s">
        <v>2162</v>
      </c>
      <c r="D93" s="1404" t="s">
        <v>2178</v>
      </c>
      <c r="E93" s="1404">
        <v>520</v>
      </c>
      <c r="F93" s="2349"/>
      <c r="G93" s="29"/>
      <c r="H93" s="29"/>
      <c r="I93" s="29"/>
      <c r="J93" s="29"/>
    </row>
    <row r="94" spans="1:10" s="91" customFormat="1" ht="11.25" customHeight="1">
      <c r="A94" s="29"/>
      <c r="B94" s="411"/>
      <c r="C94" s="411" t="s">
        <v>2162</v>
      </c>
      <c r="D94" s="1404" t="s">
        <v>2176</v>
      </c>
      <c r="E94" s="1404">
        <v>7</v>
      </c>
      <c r="F94" s="2349"/>
      <c r="G94" s="29"/>
      <c r="H94" s="29"/>
      <c r="I94" s="29"/>
      <c r="J94" s="29"/>
    </row>
    <row r="95" spans="1:10" s="91" customFormat="1" ht="11.25" customHeight="1">
      <c r="A95" s="29"/>
      <c r="B95" s="411"/>
      <c r="C95" s="411" t="s">
        <v>2162</v>
      </c>
      <c r="D95" s="1404" t="s">
        <v>2176</v>
      </c>
      <c r="E95" s="1404">
        <v>72</v>
      </c>
      <c r="F95" s="2349"/>
      <c r="G95" s="29"/>
      <c r="H95" s="29"/>
      <c r="I95" s="29"/>
      <c r="J95" s="29"/>
    </row>
    <row r="96" spans="1:10" s="91" customFormat="1" ht="11.25" customHeight="1">
      <c r="A96" s="29"/>
      <c r="B96" s="1756"/>
      <c r="C96" s="1756" t="s">
        <v>2162</v>
      </c>
      <c r="D96" s="1757" t="s">
        <v>2176</v>
      </c>
      <c r="E96" s="1757">
        <v>729</v>
      </c>
      <c r="F96" s="2350"/>
      <c r="G96" s="29"/>
      <c r="H96" s="29"/>
      <c r="I96" s="29"/>
      <c r="J96" s="29"/>
    </row>
    <row r="97" spans="1:10" s="91" customFormat="1" ht="11.25" customHeight="1">
      <c r="A97" s="29"/>
      <c r="B97"/>
      <c r="C97" s="3" t="s">
        <v>2157</v>
      </c>
      <c r="D97" s="3" t="s">
        <v>2178</v>
      </c>
      <c r="E97" s="3">
        <v>8</v>
      </c>
      <c r="F97" s="2351" t="s">
        <v>2179</v>
      </c>
      <c r="G97" s="29"/>
      <c r="H97" s="29"/>
      <c r="I97" s="29"/>
      <c r="J97" s="29"/>
    </row>
    <row r="98" spans="1:10" s="91" customFormat="1" ht="11.25" customHeight="1">
      <c r="A98" s="29"/>
      <c r="B98"/>
      <c r="C98" s="3" t="s">
        <v>2157</v>
      </c>
      <c r="D98" s="3" t="s">
        <v>2178</v>
      </c>
      <c r="E98" s="3">
        <v>9</v>
      </c>
      <c r="F98" s="2210"/>
      <c r="G98" s="29"/>
      <c r="H98" s="29"/>
      <c r="I98" s="29"/>
      <c r="J98" s="29"/>
    </row>
    <row r="99" spans="1:10" s="91" customFormat="1" ht="11.25" customHeight="1">
      <c r="A99" s="29"/>
      <c r="B99" s="411"/>
      <c r="C99" s="1402" t="s">
        <v>2161</v>
      </c>
      <c r="D99" s="1403" t="s">
        <v>2180</v>
      </c>
      <c r="E99" s="1403">
        <v>235</v>
      </c>
      <c r="F99" s="2348" t="s">
        <v>2177</v>
      </c>
      <c r="G99" s="29"/>
      <c r="H99" s="29"/>
      <c r="I99" s="29"/>
      <c r="J99" s="29"/>
    </row>
    <row r="100" spans="1:10" s="91" customFormat="1" ht="11.25" customHeight="1">
      <c r="A100" s="29"/>
      <c r="B100" s="411"/>
      <c r="C100" s="411" t="s">
        <v>2161</v>
      </c>
      <c r="D100" s="1404" t="s">
        <v>2180</v>
      </c>
      <c r="E100" s="1404">
        <v>2351</v>
      </c>
      <c r="F100" s="2349"/>
      <c r="G100" s="29"/>
      <c r="H100" s="29"/>
      <c r="I100" s="29"/>
      <c r="J100" s="29"/>
    </row>
    <row r="101" spans="1:10" s="91" customFormat="1" ht="11.25" customHeight="1">
      <c r="A101" s="29"/>
      <c r="B101" s="411"/>
      <c r="C101" s="411" t="s">
        <v>2161</v>
      </c>
      <c r="D101" s="1404" t="s">
        <v>2180</v>
      </c>
      <c r="E101" s="1404">
        <v>2352</v>
      </c>
      <c r="F101" s="2349"/>
      <c r="G101" s="29"/>
      <c r="H101" s="29"/>
      <c r="I101" s="29"/>
      <c r="J101" s="29"/>
    </row>
    <row r="102" spans="1:10" s="91" customFormat="1" ht="11.25" customHeight="1">
      <c r="A102" s="29"/>
      <c r="B102" s="411"/>
      <c r="C102" s="411" t="s">
        <v>2161</v>
      </c>
      <c r="D102" s="1404" t="s">
        <v>2180</v>
      </c>
      <c r="E102" s="1404">
        <v>236</v>
      </c>
      <c r="F102" s="2349"/>
      <c r="G102" s="29"/>
      <c r="H102" s="29"/>
      <c r="I102" s="29"/>
      <c r="J102" s="29"/>
    </row>
    <row r="103" spans="1:10" s="91" customFormat="1" ht="11.25" customHeight="1">
      <c r="A103" s="29"/>
      <c r="B103" s="411"/>
      <c r="C103" s="411" t="s">
        <v>2161</v>
      </c>
      <c r="D103" s="1404" t="s">
        <v>2180</v>
      </c>
      <c r="E103" s="1404">
        <v>2361</v>
      </c>
      <c r="F103" s="2349"/>
      <c r="G103" s="29"/>
      <c r="H103" s="29"/>
      <c r="I103" s="29"/>
      <c r="J103" s="29"/>
    </row>
    <row r="104" spans="1:10" s="91" customFormat="1" ht="11.25" customHeight="1">
      <c r="A104" s="29"/>
      <c r="B104" s="411"/>
      <c r="C104" s="411" t="s">
        <v>2161</v>
      </c>
      <c r="D104" s="1404" t="s">
        <v>2180</v>
      </c>
      <c r="E104" s="1404">
        <v>2363</v>
      </c>
      <c r="F104" s="2349"/>
      <c r="G104" s="29"/>
      <c r="H104" s="29"/>
      <c r="I104" s="29"/>
      <c r="J104" s="29"/>
    </row>
    <row r="105" spans="1:10" s="91" customFormat="1" ht="11.25" customHeight="1">
      <c r="A105" s="29"/>
      <c r="B105" s="411"/>
      <c r="C105" s="411" t="s">
        <v>2161</v>
      </c>
      <c r="D105" s="1404" t="s">
        <v>2180</v>
      </c>
      <c r="E105" s="1404">
        <v>2364</v>
      </c>
      <c r="F105" s="2349"/>
      <c r="G105" s="29"/>
      <c r="H105" s="29"/>
      <c r="I105" s="29"/>
      <c r="J105" s="29"/>
    </row>
    <row r="106" spans="1:10" s="91" customFormat="1" ht="11.25" customHeight="1">
      <c r="A106" s="29"/>
      <c r="B106" s="411"/>
      <c r="C106" s="411" t="s">
        <v>2161</v>
      </c>
      <c r="D106" s="1404" t="s">
        <v>2180</v>
      </c>
      <c r="E106" s="1404">
        <v>811</v>
      </c>
      <c r="F106" s="2349"/>
      <c r="G106" s="29"/>
      <c r="H106" s="29"/>
      <c r="I106" s="29"/>
      <c r="J106" s="29"/>
    </row>
    <row r="107" spans="1:10" s="91" customFormat="1" ht="11.25" customHeight="1">
      <c r="A107" s="29"/>
      <c r="B107" s="1756"/>
      <c r="C107" s="1756" t="s">
        <v>2161</v>
      </c>
      <c r="D107" s="1757" t="s">
        <v>2180</v>
      </c>
      <c r="E107" s="1757">
        <v>89</v>
      </c>
      <c r="F107" s="2350"/>
      <c r="G107" s="29"/>
      <c r="H107" s="29"/>
      <c r="I107" s="29"/>
      <c r="J107" s="29"/>
    </row>
    <row r="108" spans="1:10" s="91" customFormat="1" ht="11.25" customHeight="1">
      <c r="A108" s="29"/>
      <c r="B108" s="411"/>
      <c r="C108" s="1402" t="s">
        <v>2181</v>
      </c>
      <c r="D108" s="1403" t="s">
        <v>2181</v>
      </c>
      <c r="E108" s="1403">
        <v>3030</v>
      </c>
      <c r="F108" s="2348" t="s">
        <v>2182</v>
      </c>
      <c r="G108" s="29"/>
      <c r="H108" s="29"/>
      <c r="I108" s="29"/>
      <c r="J108" s="29"/>
    </row>
    <row r="109" spans="1:10" s="91" customFormat="1" ht="11.25" customHeight="1">
      <c r="A109" s="29"/>
      <c r="B109" s="411"/>
      <c r="C109" s="411" t="s">
        <v>2181</v>
      </c>
      <c r="D109" s="1404" t="s">
        <v>2181</v>
      </c>
      <c r="E109" s="1404">
        <v>3316</v>
      </c>
      <c r="F109" s="2349"/>
      <c r="G109" s="29"/>
      <c r="H109" s="29"/>
      <c r="I109" s="29"/>
      <c r="J109" s="29"/>
    </row>
    <row r="110" spans="1:10" s="91" customFormat="1" ht="11.25" customHeight="1">
      <c r="A110" s="29"/>
      <c r="B110" s="411"/>
      <c r="C110" s="411" t="s">
        <v>2181</v>
      </c>
      <c r="D110" s="1404" t="s">
        <v>2181</v>
      </c>
      <c r="E110" s="1404">
        <v>511</v>
      </c>
      <c r="F110" s="2349"/>
      <c r="G110" s="29"/>
      <c r="H110" s="29"/>
      <c r="I110" s="29"/>
      <c r="J110" s="29"/>
    </row>
    <row r="111" spans="1:10" s="91" customFormat="1" ht="11.25" customHeight="1">
      <c r="A111" s="29"/>
      <c r="B111" s="411"/>
      <c r="C111" s="411" t="s">
        <v>2181</v>
      </c>
      <c r="D111" s="1404" t="s">
        <v>2181</v>
      </c>
      <c r="E111" s="1404">
        <v>5110</v>
      </c>
      <c r="F111" s="2349"/>
      <c r="G111" s="29"/>
      <c r="H111" s="29"/>
      <c r="I111" s="29"/>
      <c r="J111" s="29"/>
    </row>
    <row r="112" spans="1:10" s="91" customFormat="1" ht="11.25" customHeight="1">
      <c r="A112" s="29"/>
      <c r="B112" s="411"/>
      <c r="C112" s="411" t="s">
        <v>2181</v>
      </c>
      <c r="D112" s="1404" t="s">
        <v>2181</v>
      </c>
      <c r="E112" s="1404">
        <v>512</v>
      </c>
      <c r="F112" s="2349"/>
      <c r="G112" s="29"/>
      <c r="H112" s="29"/>
      <c r="I112" s="29"/>
      <c r="J112" s="29"/>
    </row>
    <row r="113" spans="1:10" s="91" customFormat="1" ht="11.25" customHeight="1">
      <c r="A113" s="29"/>
      <c r="B113" s="411"/>
      <c r="C113" s="411" t="s">
        <v>2181</v>
      </c>
      <c r="D113" s="1404" t="s">
        <v>2181</v>
      </c>
      <c r="E113" s="1404">
        <v>5121</v>
      </c>
      <c r="F113" s="2349"/>
      <c r="G113" s="29"/>
      <c r="H113" s="29"/>
      <c r="I113" s="29"/>
      <c r="J113" s="29"/>
    </row>
    <row r="114" spans="1:10" s="91" customFormat="1" ht="11.25" customHeight="1">
      <c r="A114" s="29"/>
      <c r="B114" s="1756"/>
      <c r="C114" s="1756" t="s">
        <v>2181</v>
      </c>
      <c r="D114" s="1757" t="s">
        <v>2181</v>
      </c>
      <c r="E114" s="1757">
        <v>5223</v>
      </c>
      <c r="F114" s="2350"/>
      <c r="G114" s="29"/>
      <c r="H114" s="29"/>
      <c r="I114" s="29"/>
      <c r="J114" s="29"/>
    </row>
    <row r="115" spans="1:10" s="91" customFormat="1" ht="11.25" customHeight="1">
      <c r="A115" s="29"/>
      <c r="B115"/>
      <c r="C115" s="1402" t="s">
        <v>2183</v>
      </c>
      <c r="D115" s="1403" t="s">
        <v>2183</v>
      </c>
      <c r="E115" s="1403">
        <v>2815</v>
      </c>
      <c r="F115" s="2348" t="s">
        <v>2184</v>
      </c>
      <c r="G115" s="29"/>
      <c r="H115" s="29"/>
      <c r="I115" s="29"/>
      <c r="J115" s="29"/>
    </row>
    <row r="116" spans="1:10" s="91" customFormat="1" ht="11.25" customHeight="1">
      <c r="A116" s="29"/>
      <c r="B116"/>
      <c r="C116" s="411" t="s">
        <v>2183</v>
      </c>
      <c r="D116" s="1404" t="s">
        <v>2183</v>
      </c>
      <c r="E116" s="1404">
        <v>29</v>
      </c>
      <c r="F116" s="2349"/>
      <c r="G116" s="29"/>
      <c r="H116" s="29"/>
      <c r="I116" s="29"/>
      <c r="J116" s="29"/>
    </row>
    <row r="117" spans="1:10" s="91" customFormat="1" ht="11.25" customHeight="1">
      <c r="A117" s="29"/>
      <c r="B117"/>
      <c r="C117" s="411" t="s">
        <v>2183</v>
      </c>
      <c r="D117" s="1404" t="s">
        <v>2183</v>
      </c>
      <c r="E117" s="1404">
        <v>291</v>
      </c>
      <c r="F117" s="2349"/>
      <c r="G117" s="29"/>
      <c r="H117" s="29"/>
      <c r="I117" s="29"/>
      <c r="J117" s="29"/>
    </row>
    <row r="118" spans="1:10" s="91" customFormat="1" ht="11.25" customHeight="1">
      <c r="A118" s="29"/>
      <c r="B118"/>
      <c r="C118" s="411" t="s">
        <v>2183</v>
      </c>
      <c r="D118" s="1404" t="s">
        <v>2183</v>
      </c>
      <c r="E118" s="1404">
        <v>2910</v>
      </c>
      <c r="F118" s="2349"/>
      <c r="G118" s="29"/>
      <c r="H118" s="29"/>
      <c r="I118" s="29"/>
      <c r="J118" s="29"/>
    </row>
    <row r="119" spans="1:10" s="91" customFormat="1" ht="11.25" customHeight="1">
      <c r="A119" s="29"/>
      <c r="B119"/>
      <c r="C119" s="411" t="s">
        <v>2183</v>
      </c>
      <c r="D119" s="1404" t="s">
        <v>2183</v>
      </c>
      <c r="E119" s="1404">
        <v>292</v>
      </c>
      <c r="F119" s="2349"/>
      <c r="G119" s="29"/>
      <c r="H119" s="29"/>
      <c r="I119" s="29"/>
      <c r="J119" s="29"/>
    </row>
    <row r="120" spans="1:10" s="91" customFormat="1" ht="11.25" customHeight="1">
      <c r="A120" s="29"/>
      <c r="B120"/>
      <c r="C120" s="411" t="s">
        <v>2183</v>
      </c>
      <c r="D120" s="1404" t="s">
        <v>2183</v>
      </c>
      <c r="E120" s="1404">
        <v>2920</v>
      </c>
      <c r="F120" s="2349"/>
      <c r="G120" s="29"/>
      <c r="H120" s="29"/>
      <c r="I120" s="29"/>
      <c r="J120" s="29"/>
    </row>
    <row r="121" spans="1:10" s="91" customFormat="1" ht="11.25" customHeight="1">
      <c r="A121" s="29"/>
      <c r="B121"/>
      <c r="C121" s="411" t="s">
        <v>2183</v>
      </c>
      <c r="D121" s="1404" t="s">
        <v>2183</v>
      </c>
      <c r="E121" s="1404">
        <v>293</v>
      </c>
      <c r="F121" s="2349"/>
      <c r="G121" s="29"/>
      <c r="H121" s="29"/>
      <c r="I121" s="29"/>
      <c r="J121" s="29"/>
    </row>
    <row r="122" spans="1:10" s="91" customFormat="1" ht="11.25" customHeight="1">
      <c r="A122" s="29"/>
      <c r="B122" s="1641"/>
      <c r="C122" s="1756" t="s">
        <v>2183</v>
      </c>
      <c r="D122" s="1757" t="s">
        <v>2183</v>
      </c>
      <c r="E122" s="1757">
        <v>2932</v>
      </c>
      <c r="F122" s="2350"/>
      <c r="G122" s="29"/>
      <c r="H122" s="29"/>
      <c r="I122" s="29"/>
      <c r="J122" s="29"/>
    </row>
    <row r="123" spans="1:10" s="91" customFormat="1" ht="11.25">
      <c r="A123" s="3"/>
      <c r="B123" s="3"/>
      <c r="C123" s="29"/>
      <c r="D123" s="29"/>
      <c r="E123" s="29"/>
      <c r="F123" s="3"/>
      <c r="G123" s="29"/>
      <c r="H123" s="29"/>
      <c r="I123" s="29"/>
      <c r="J123" s="29"/>
    </row>
    <row r="124" spans="1:10" s="91" customFormat="1" ht="11.25">
      <c r="A124" s="29"/>
      <c r="B124" s="29"/>
      <c r="C124" s="29"/>
      <c r="D124" s="29"/>
      <c r="E124" s="29"/>
      <c r="F124" s="3"/>
      <c r="G124" s="29"/>
      <c r="H124" s="29"/>
      <c r="I124" s="29"/>
      <c r="J124" s="29"/>
    </row>
    <row r="125" spans="1:10" s="91" customFormat="1" ht="11.25">
      <c r="A125" s="29"/>
      <c r="B125" s="29"/>
      <c r="C125" s="29"/>
      <c r="D125" s="29"/>
      <c r="E125" s="29"/>
      <c r="F125" s="3"/>
      <c r="G125" s="29"/>
      <c r="H125" s="29"/>
      <c r="I125" s="29"/>
      <c r="J125" s="29"/>
    </row>
    <row r="126" spans="1:10" s="91" customFormat="1" ht="11.25">
      <c r="A126" s="29"/>
      <c r="B126" s="29"/>
      <c r="C126" s="29"/>
      <c r="D126" s="29"/>
      <c r="E126" s="29"/>
      <c r="F126" s="3"/>
      <c r="G126" s="29"/>
      <c r="H126" s="29"/>
      <c r="I126" s="29"/>
      <c r="J126" s="29"/>
    </row>
    <row r="129" spans="4:4">
      <c r="D129" s="2179"/>
    </row>
    <row r="130" spans="4:4">
      <c r="D130" s="2179"/>
    </row>
  </sheetData>
  <mergeCells count="15">
    <mergeCell ref="F46:F55"/>
    <mergeCell ref="B3:P3"/>
    <mergeCell ref="F31:F33"/>
    <mergeCell ref="D32:E32"/>
    <mergeCell ref="F34:F45"/>
    <mergeCell ref="B7:I7"/>
    <mergeCell ref="B9:I9"/>
    <mergeCell ref="B11:I11"/>
    <mergeCell ref="D129:D130"/>
    <mergeCell ref="F56:F71"/>
    <mergeCell ref="F72:F96"/>
    <mergeCell ref="F97:F98"/>
    <mergeCell ref="F99:F107"/>
    <mergeCell ref="F108:F114"/>
    <mergeCell ref="F115:F122"/>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dimension ref="A1:Q20"/>
  <sheetViews>
    <sheetView showGridLines="0" showRowColHeaders="0" zoomScaleNormal="100" workbookViewId="0"/>
  </sheetViews>
  <sheetFormatPr baseColWidth="10" defaultColWidth="9.140625" defaultRowHeight="15"/>
  <cols>
    <col min="1" max="1" width="2.7109375" style="6" customWidth="1"/>
    <col min="2" max="2" width="4.85546875" style="6" customWidth="1"/>
    <col min="3" max="3" width="11.7109375" style="6" customWidth="1"/>
    <col min="4" max="8" width="35" style="6" customWidth="1"/>
    <col min="9" max="16384" width="9.140625" style="6"/>
  </cols>
  <sheetData>
    <row r="1" spans="1:17" ht="11.25" customHeight="1"/>
    <row r="2" spans="1:17" ht="5.25" customHeight="1"/>
    <row r="3" spans="1:17" ht="12.75" customHeight="1">
      <c r="B3" s="2108" t="s">
        <v>309</v>
      </c>
      <c r="C3" s="2108"/>
      <c r="D3" s="2108"/>
      <c r="E3" s="2108"/>
      <c r="F3" s="2108"/>
      <c r="G3" s="2108"/>
      <c r="H3" s="2108"/>
      <c r="I3" s="2108"/>
      <c r="J3" s="2108"/>
      <c r="K3" s="2108"/>
      <c r="L3" s="2108"/>
      <c r="M3" s="2108"/>
      <c r="N3" s="2108"/>
      <c r="O3" s="2108"/>
      <c r="P3" s="2108"/>
      <c r="Q3" s="2108"/>
    </row>
    <row r="4" spans="1:17" ht="5.25" customHeight="1"/>
    <row r="5" spans="1:17" s="1223" customFormat="1" ht="15.75" customHeight="1">
      <c r="A5" s="7"/>
      <c r="B5" s="1139" t="s">
        <v>2185</v>
      </c>
      <c r="C5" s="1139"/>
      <c r="D5" s="1139"/>
    </row>
    <row r="6" spans="1:17" s="1223" customFormat="1" ht="11.25" customHeight="1">
      <c r="A6" s="7"/>
      <c r="B6" s="1139"/>
      <c r="C6" s="1139"/>
      <c r="D6" s="1139"/>
    </row>
    <row r="7" spans="1:17" s="1223" customFormat="1" ht="22.5" customHeight="1">
      <c r="A7" s="7"/>
      <c r="B7" s="2109" t="s">
        <v>2802</v>
      </c>
      <c r="C7" s="2131"/>
      <c r="D7" s="2131"/>
      <c r="E7" s="2131"/>
      <c r="F7" s="2131"/>
      <c r="G7" s="2131"/>
      <c r="H7" s="2131"/>
    </row>
    <row r="8" spans="1:17" s="1223" customFormat="1" ht="11.25" customHeight="1">
      <c r="A8" s="7"/>
      <c r="B8" s="204"/>
      <c r="C8" s="204"/>
      <c r="D8" s="204"/>
      <c r="E8" s="204"/>
      <c r="F8" s="204"/>
      <c r="G8" s="204"/>
      <c r="H8" s="204"/>
    </row>
    <row r="9" spans="1:17" s="1223" customFormat="1" ht="11.25" customHeight="1">
      <c r="A9" s="7"/>
      <c r="B9" s="2109" t="s">
        <v>2803</v>
      </c>
      <c r="C9" s="2131"/>
      <c r="D9" s="2131"/>
      <c r="E9" s="2131"/>
      <c r="F9" s="2131"/>
      <c r="G9" s="2131"/>
      <c r="H9" s="2131"/>
    </row>
    <row r="10" spans="1:17" s="1223" customFormat="1" ht="11.25" customHeight="1">
      <c r="A10" s="7"/>
      <c r="B10" s="204"/>
      <c r="C10" s="204"/>
      <c r="D10" s="204"/>
      <c r="E10" s="204"/>
      <c r="F10" s="204"/>
      <c r="G10" s="204"/>
      <c r="H10" s="204"/>
    </row>
    <row r="11" spans="1:17" ht="11.25" customHeight="1">
      <c r="A11" s="29"/>
      <c r="B11" s="2358" t="s">
        <v>27</v>
      </c>
      <c r="C11" s="2359"/>
      <c r="D11" s="1250" t="s">
        <v>321</v>
      </c>
      <c r="E11" s="1250" t="s">
        <v>323</v>
      </c>
      <c r="F11" s="1250" t="s">
        <v>325</v>
      </c>
      <c r="G11" s="1251" t="s">
        <v>327</v>
      </c>
      <c r="H11" s="1250" t="s">
        <v>332</v>
      </c>
      <c r="I11" s="29"/>
    </row>
    <row r="12" spans="1:17" ht="11.25" customHeight="1">
      <c r="A12" s="29"/>
      <c r="B12" s="29"/>
      <c r="C12" s="29"/>
      <c r="E12" s="482" t="s">
        <v>2186</v>
      </c>
      <c r="F12" s="1252"/>
      <c r="G12" s="1218"/>
      <c r="H12" s="1252"/>
      <c r="I12" s="29"/>
    </row>
    <row r="13" spans="1:17" ht="11.25" customHeight="1">
      <c r="A13" s="29"/>
      <c r="B13" s="29"/>
      <c r="C13" s="29"/>
      <c r="D13" s="278" t="s">
        <v>2187</v>
      </c>
      <c r="E13" s="482" t="s">
        <v>2188</v>
      </c>
      <c r="F13" s="70"/>
      <c r="G13" s="125"/>
      <c r="H13" s="70"/>
      <c r="I13" s="29"/>
    </row>
    <row r="14" spans="1:17" ht="11.25" customHeight="1">
      <c r="A14" s="29"/>
      <c r="B14" s="29"/>
      <c r="C14" s="29"/>
      <c r="D14" s="278" t="s">
        <v>2189</v>
      </c>
      <c r="E14" s="1615" t="s">
        <v>2190</v>
      </c>
      <c r="F14" s="1642" t="s">
        <v>2191</v>
      </c>
      <c r="G14" s="256" t="s">
        <v>2192</v>
      </c>
      <c r="H14" s="278" t="s">
        <v>2193</v>
      </c>
      <c r="I14" s="29"/>
    </row>
    <row r="15" spans="1:17" ht="11.25" customHeight="1">
      <c r="A15" s="29"/>
      <c r="B15" s="868">
        <v>1</v>
      </c>
      <c r="C15" s="868"/>
      <c r="D15" s="1931">
        <v>9.3328857200000002</v>
      </c>
      <c r="E15" s="1930">
        <v>3.0000000000000003E-4</v>
      </c>
      <c r="F15" s="1253"/>
      <c r="G15" s="1433">
        <v>3.8809999999999998</v>
      </c>
      <c r="H15" s="1253">
        <v>1</v>
      </c>
      <c r="I15" s="29"/>
    </row>
    <row r="16" spans="1:17" ht="6" customHeight="1">
      <c r="A16" s="29"/>
      <c r="B16" s="29"/>
      <c r="C16" s="29"/>
      <c r="E16" s="29"/>
      <c r="F16" s="29"/>
      <c r="G16" s="3"/>
      <c r="H16" s="29"/>
      <c r="I16" s="29"/>
    </row>
    <row r="17" spans="2:11" ht="11.25" customHeight="1">
      <c r="B17" s="2356" t="s">
        <v>2194</v>
      </c>
      <c r="C17" s="2356"/>
      <c r="D17" s="2357"/>
      <c r="E17" s="2357"/>
      <c r="F17" s="2357"/>
      <c r="G17" s="2357"/>
      <c r="H17" s="2357"/>
      <c r="I17" s="2357"/>
      <c r="J17" s="2357"/>
      <c r="K17" s="2357"/>
    </row>
    <row r="18" spans="2:11" ht="11.25" customHeight="1"/>
    <row r="19" spans="2:11" ht="11.25" customHeight="1"/>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dimension ref="A1:AD44"/>
  <sheetViews>
    <sheetView showGridLines="0" showRowColHeaders="0" zoomScaleNormal="100" workbookViewId="0"/>
  </sheetViews>
  <sheetFormatPr baseColWidth="10" defaultColWidth="8.85546875" defaultRowHeight="12.75"/>
  <cols>
    <col min="1" max="1" width="2.7109375" style="1255" customWidth="1"/>
    <col min="2" max="2" width="3.7109375" style="1255" customWidth="1"/>
    <col min="3" max="3" width="66.42578125" style="1255" customWidth="1"/>
    <col min="4" max="4" width="15.85546875" style="1255" bestFit="1" customWidth="1"/>
    <col min="5" max="5" width="16.42578125" style="1255" bestFit="1" customWidth="1"/>
    <col min="6" max="11" width="16" style="1255" customWidth="1"/>
    <col min="12" max="12" width="17.7109375" style="1255" customWidth="1"/>
    <col min="13" max="13" width="15" style="1255" bestFit="1" customWidth="1"/>
    <col min="14" max="14" width="12" style="1255" customWidth="1"/>
    <col min="15" max="15" width="12.85546875" style="1255" bestFit="1" customWidth="1"/>
    <col min="16" max="16" width="13.7109375" style="1255" bestFit="1" customWidth="1"/>
    <col min="17" max="17" width="13.140625" style="1255" bestFit="1" customWidth="1"/>
    <col min="18" max="16384" width="8.85546875" style="1255"/>
  </cols>
  <sheetData>
    <row r="1" spans="1:30" ht="11.25" customHeight="1">
      <c r="A1" s="1254"/>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row>
    <row r="2" spans="1:30" ht="5.25" customHeight="1">
      <c r="A2" s="1254"/>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row>
    <row r="3" spans="1:30" ht="12.75" customHeight="1">
      <c r="A3" s="1254"/>
      <c r="B3" s="2108" t="s">
        <v>309</v>
      </c>
      <c r="C3" s="2108"/>
      <c r="D3" s="2108"/>
      <c r="E3" s="2108"/>
      <c r="F3" s="2108"/>
      <c r="G3" s="2108"/>
      <c r="H3" s="2108"/>
      <c r="I3" s="2108"/>
      <c r="J3" s="2108"/>
      <c r="K3" s="2108"/>
      <c r="L3" s="2108"/>
      <c r="M3" s="2108"/>
      <c r="N3" s="2108"/>
      <c r="O3" s="2108"/>
      <c r="P3" s="2108"/>
      <c r="Q3" s="1254"/>
      <c r="R3" s="1254"/>
      <c r="S3" s="1254"/>
      <c r="T3" s="1254"/>
      <c r="U3" s="1254"/>
      <c r="V3" s="1254"/>
      <c r="W3" s="1254"/>
      <c r="X3" s="1254"/>
      <c r="Y3" s="1254"/>
      <c r="Z3" s="1254"/>
      <c r="AA3" s="1254"/>
      <c r="AB3" s="1254"/>
      <c r="AC3" s="1254"/>
      <c r="AD3" s="1254"/>
    </row>
    <row r="4" spans="1:30" s="1223" customFormat="1" ht="5.25" customHeight="1">
      <c r="A4" s="7"/>
      <c r="B4" s="7"/>
      <c r="C4" s="1139"/>
      <c r="D4" s="7"/>
      <c r="E4" s="7"/>
      <c r="F4" s="7"/>
      <c r="G4" s="7"/>
      <c r="H4" s="7"/>
      <c r="I4" s="7"/>
      <c r="J4" s="7"/>
      <c r="K4" s="7"/>
      <c r="L4" s="7"/>
      <c r="M4" s="7"/>
      <c r="N4" s="7"/>
      <c r="O4" s="7"/>
      <c r="P4" s="7"/>
      <c r="Q4" s="7"/>
      <c r="R4" s="7"/>
      <c r="S4" s="7"/>
      <c r="T4" s="7"/>
      <c r="U4" s="7"/>
      <c r="V4" s="7"/>
      <c r="W4" s="7"/>
      <c r="X4" s="7"/>
      <c r="Y4" s="7"/>
      <c r="Z4" s="7"/>
      <c r="AA4" s="7"/>
      <c r="AB4" s="7"/>
      <c r="AC4" s="7"/>
      <c r="AD4" s="7"/>
    </row>
    <row r="5" spans="1:30" s="1223" customFormat="1" ht="15.75" customHeight="1">
      <c r="A5" s="7"/>
      <c r="B5" s="1139" t="s">
        <v>2766</v>
      </c>
      <c r="C5" s="1139"/>
      <c r="D5" s="7"/>
      <c r="E5" s="7"/>
      <c r="F5" s="7"/>
      <c r="G5" s="7"/>
      <c r="H5" s="7"/>
      <c r="I5" s="7"/>
      <c r="J5" s="7"/>
      <c r="K5" s="7"/>
      <c r="L5" s="7"/>
      <c r="M5" s="7"/>
      <c r="N5" s="7"/>
      <c r="O5" s="7"/>
      <c r="P5" s="7"/>
      <c r="Q5" s="7"/>
      <c r="R5" s="7"/>
      <c r="S5" s="7"/>
      <c r="T5" s="7"/>
      <c r="U5" s="7"/>
      <c r="V5" s="7"/>
      <c r="W5" s="7"/>
      <c r="X5" s="7"/>
      <c r="Y5" s="7"/>
      <c r="Z5" s="7"/>
      <c r="AA5" s="7"/>
      <c r="AB5" s="7"/>
      <c r="AC5" s="7"/>
      <c r="AD5" s="7"/>
    </row>
    <row r="6" spans="1:30" s="1223" customFormat="1" ht="11.25" customHeight="1">
      <c r="A6" s="7"/>
      <c r="B6" s="1139"/>
      <c r="C6" s="1139"/>
      <c r="D6" s="7"/>
      <c r="E6" s="7"/>
      <c r="F6" s="7"/>
      <c r="G6" s="7"/>
      <c r="H6" s="7"/>
      <c r="I6" s="7"/>
      <c r="J6" s="7"/>
      <c r="K6" s="7"/>
      <c r="L6" s="7"/>
      <c r="M6" s="7"/>
      <c r="N6" s="7"/>
      <c r="O6" s="7"/>
      <c r="P6" s="7"/>
      <c r="Q6" s="7"/>
      <c r="R6" s="7"/>
      <c r="S6" s="7"/>
      <c r="T6" s="7"/>
      <c r="U6" s="7"/>
      <c r="V6" s="7"/>
      <c r="W6" s="7"/>
      <c r="X6" s="7"/>
      <c r="Y6" s="7"/>
      <c r="Z6" s="7"/>
      <c r="AA6" s="7"/>
      <c r="AB6" s="7"/>
      <c r="AC6" s="7"/>
      <c r="AD6" s="7"/>
    </row>
    <row r="7" spans="1:30" s="1223" customFormat="1" ht="11.25" customHeight="1">
      <c r="A7" s="7"/>
      <c r="B7" s="2127" t="s">
        <v>2805</v>
      </c>
      <c r="C7" s="2131"/>
      <c r="D7" s="2131"/>
      <c r="E7" s="2131"/>
      <c r="F7" s="2131"/>
      <c r="G7" s="2131"/>
      <c r="H7" s="2131"/>
      <c r="I7" s="2131"/>
      <c r="J7" s="2131"/>
      <c r="K7" s="2131"/>
      <c r="L7" s="2131"/>
      <c r="M7" s="2131"/>
      <c r="N7" s="2131"/>
      <c r="O7" s="2131"/>
      <c r="P7" s="2131"/>
      <c r="Q7" s="2131"/>
      <c r="R7" s="7"/>
      <c r="S7" s="7"/>
      <c r="T7" s="7"/>
      <c r="U7" s="7"/>
      <c r="V7" s="7"/>
      <c r="W7" s="7"/>
      <c r="X7" s="7"/>
      <c r="Y7" s="7"/>
      <c r="Z7" s="7"/>
      <c r="AA7" s="7"/>
      <c r="AB7" s="7"/>
      <c r="AC7" s="7"/>
      <c r="AD7" s="7"/>
    </row>
    <row r="8" spans="1:30" s="1223" customFormat="1" ht="6.2" customHeight="1">
      <c r="A8" s="7"/>
      <c r="B8" s="270"/>
      <c r="C8" s="270"/>
      <c r="D8" s="270"/>
      <c r="E8" s="270"/>
      <c r="F8" s="270"/>
      <c r="G8" s="270"/>
      <c r="H8" s="270"/>
      <c r="I8" s="270"/>
      <c r="J8" s="270"/>
      <c r="K8" s="270"/>
      <c r="L8" s="270"/>
      <c r="M8" s="270"/>
      <c r="N8" s="270"/>
      <c r="O8" s="270"/>
      <c r="P8" s="270"/>
      <c r="Q8" s="270"/>
      <c r="R8" s="7"/>
      <c r="S8" s="7"/>
      <c r="T8" s="7"/>
      <c r="U8" s="7"/>
      <c r="V8" s="7"/>
      <c r="W8" s="7"/>
      <c r="X8" s="7"/>
      <c r="Y8" s="7"/>
      <c r="Z8" s="7"/>
      <c r="AA8" s="7"/>
      <c r="AB8" s="7"/>
      <c r="AC8" s="7"/>
      <c r="AD8" s="7"/>
    </row>
    <row r="9" spans="1:30" s="1223" customFormat="1" ht="11.25" customHeight="1">
      <c r="A9" s="7"/>
      <c r="B9" s="2127" t="s">
        <v>2806</v>
      </c>
      <c r="C9" s="2131"/>
      <c r="D9" s="2131"/>
      <c r="E9" s="2131"/>
      <c r="F9" s="2131"/>
      <c r="G9" s="2131"/>
      <c r="H9" s="2131"/>
      <c r="I9" s="2131"/>
      <c r="J9" s="2131"/>
      <c r="K9" s="2131"/>
      <c r="L9" s="2131"/>
      <c r="M9" s="2131"/>
      <c r="N9" s="2131"/>
      <c r="O9" s="2131"/>
      <c r="P9" s="2131"/>
      <c r="Q9" s="2131"/>
      <c r="R9" s="7"/>
      <c r="S9" s="7"/>
      <c r="T9" s="7"/>
      <c r="U9" s="7"/>
      <c r="V9" s="7"/>
      <c r="W9" s="7"/>
      <c r="X9" s="7"/>
      <c r="Y9" s="7"/>
      <c r="Z9" s="7"/>
      <c r="AA9" s="7"/>
      <c r="AB9" s="7"/>
      <c r="AC9" s="7"/>
      <c r="AD9" s="7"/>
    </row>
    <row r="10" spans="1:30" s="1223" customFormat="1" ht="6.2" customHeight="1">
      <c r="A10" s="7"/>
      <c r="B10" s="270"/>
      <c r="C10" s="270"/>
      <c r="D10" s="270"/>
      <c r="E10" s="270"/>
      <c r="F10" s="270"/>
      <c r="G10" s="270"/>
      <c r="H10" s="270"/>
      <c r="I10" s="270"/>
      <c r="J10" s="270"/>
      <c r="K10" s="270"/>
      <c r="L10" s="270"/>
      <c r="M10" s="270"/>
      <c r="N10" s="270"/>
      <c r="O10" s="270"/>
      <c r="P10" s="270"/>
      <c r="Q10" s="270"/>
      <c r="R10" s="7"/>
      <c r="S10" s="7"/>
      <c r="T10" s="7"/>
      <c r="U10" s="7"/>
      <c r="V10" s="7"/>
      <c r="W10" s="7"/>
      <c r="X10" s="7"/>
      <c r="Y10" s="7"/>
      <c r="Z10" s="7"/>
      <c r="AA10" s="7"/>
      <c r="AB10" s="7"/>
      <c r="AC10" s="7"/>
      <c r="AD10" s="7"/>
    </row>
    <row r="11" spans="1:30" s="1223" customFormat="1" ht="11.25" customHeight="1">
      <c r="A11" s="7"/>
      <c r="B11" s="2127" t="s">
        <v>2807</v>
      </c>
      <c r="C11" s="2131"/>
      <c r="D11" s="2131"/>
      <c r="E11" s="2131"/>
      <c r="F11" s="2131"/>
      <c r="G11" s="2131"/>
      <c r="H11" s="2131"/>
      <c r="I11" s="2131"/>
      <c r="J11" s="2131"/>
      <c r="K11" s="2131"/>
      <c r="L11" s="2131"/>
      <c r="M11" s="2131"/>
      <c r="N11" s="2131"/>
      <c r="O11" s="2131"/>
      <c r="P11" s="2131"/>
      <c r="Q11" s="2131"/>
      <c r="R11" s="7"/>
      <c r="S11" s="7"/>
      <c r="T11" s="7"/>
      <c r="U11" s="7"/>
      <c r="V11" s="7"/>
      <c r="W11" s="7"/>
      <c r="X11" s="7"/>
      <c r="Y11" s="7"/>
      <c r="Z11" s="7"/>
      <c r="AA11" s="7"/>
      <c r="AB11" s="7"/>
      <c r="AC11" s="7"/>
      <c r="AD11" s="7"/>
    </row>
    <row r="12" spans="1:30" s="1223" customFormat="1" ht="6.2" customHeight="1">
      <c r="A12" s="7"/>
      <c r="B12" s="270"/>
      <c r="C12" s="270"/>
      <c r="D12" s="270"/>
      <c r="E12" s="270"/>
      <c r="F12" s="270"/>
      <c r="G12" s="270"/>
      <c r="H12" s="270"/>
      <c r="I12" s="270"/>
      <c r="J12" s="270"/>
      <c r="K12" s="270"/>
      <c r="L12" s="270"/>
      <c r="M12" s="270"/>
      <c r="N12" s="270"/>
      <c r="O12" s="270"/>
      <c r="P12" s="270"/>
      <c r="Q12" s="270"/>
      <c r="R12" s="7"/>
      <c r="S12" s="7"/>
      <c r="T12" s="7"/>
      <c r="U12" s="7"/>
      <c r="V12" s="7"/>
      <c r="W12" s="7"/>
      <c r="X12" s="7"/>
      <c r="Y12" s="7"/>
      <c r="Z12" s="7"/>
      <c r="AA12" s="7"/>
      <c r="AB12" s="7"/>
      <c r="AC12" s="7"/>
      <c r="AD12" s="7"/>
    </row>
    <row r="13" spans="1:30" s="1223" customFormat="1" ht="11.25" customHeight="1">
      <c r="A13" s="7"/>
      <c r="B13" s="2127" t="s">
        <v>2808</v>
      </c>
      <c r="C13" s="2131"/>
      <c r="D13" s="2131"/>
      <c r="E13" s="2131"/>
      <c r="F13" s="2131"/>
      <c r="G13" s="2131"/>
      <c r="H13" s="2131"/>
      <c r="I13" s="2131"/>
      <c r="J13" s="2131"/>
      <c r="K13" s="2131"/>
      <c r="L13" s="2131"/>
      <c r="M13" s="2131"/>
      <c r="N13" s="2131"/>
      <c r="O13" s="2131"/>
      <c r="P13" s="2131"/>
      <c r="Q13" s="2131"/>
      <c r="R13" s="7"/>
      <c r="S13" s="7"/>
      <c r="T13" s="7"/>
      <c r="U13" s="7"/>
      <c r="V13" s="7"/>
      <c r="W13" s="7"/>
      <c r="X13" s="7"/>
      <c r="Y13" s="7"/>
      <c r="Z13" s="7"/>
      <c r="AA13" s="7"/>
      <c r="AB13" s="7"/>
      <c r="AC13" s="7"/>
      <c r="AD13" s="7"/>
    </row>
    <row r="14" spans="1:30" s="1223" customFormat="1" ht="6.2" customHeight="1">
      <c r="A14" s="7"/>
      <c r="B14" s="270"/>
      <c r="C14" s="270"/>
      <c r="D14" s="270"/>
      <c r="E14" s="270"/>
      <c r="F14" s="270"/>
      <c r="G14" s="270"/>
      <c r="H14" s="270"/>
      <c r="I14" s="270"/>
      <c r="J14" s="270"/>
      <c r="K14" s="270"/>
      <c r="L14" s="270"/>
      <c r="M14" s="270"/>
      <c r="N14" s="270"/>
      <c r="O14" s="270"/>
      <c r="P14" s="270"/>
      <c r="Q14" s="270"/>
      <c r="R14" s="7"/>
      <c r="S14" s="7"/>
      <c r="T14" s="7"/>
      <c r="U14" s="7"/>
      <c r="V14" s="7"/>
      <c r="W14" s="7"/>
      <c r="X14" s="7"/>
      <c r="Y14" s="7"/>
      <c r="Z14" s="7"/>
      <c r="AA14" s="7"/>
      <c r="AB14" s="7"/>
      <c r="AC14" s="7"/>
      <c r="AD14" s="7"/>
    </row>
    <row r="15" spans="1:30" s="1223" customFormat="1" ht="11.25" customHeight="1">
      <c r="A15" s="7"/>
      <c r="B15" s="2127" t="s">
        <v>2809</v>
      </c>
      <c r="C15" s="2131"/>
      <c r="D15" s="2131"/>
      <c r="E15" s="2131"/>
      <c r="F15" s="2131"/>
      <c r="G15" s="2131"/>
      <c r="H15" s="2131"/>
      <c r="I15" s="2131"/>
      <c r="J15" s="2131"/>
      <c r="K15" s="2131"/>
      <c r="L15" s="2131"/>
      <c r="M15" s="2131"/>
      <c r="N15" s="2131"/>
      <c r="O15" s="2131"/>
      <c r="P15" s="2131"/>
      <c r="Q15" s="2131"/>
      <c r="R15" s="7"/>
      <c r="S15" s="7"/>
      <c r="T15" s="7"/>
      <c r="U15" s="7"/>
      <c r="V15" s="7"/>
      <c r="W15" s="7"/>
      <c r="X15" s="7"/>
      <c r="Y15" s="7"/>
      <c r="Z15" s="7"/>
      <c r="AA15" s="7"/>
      <c r="AB15" s="7"/>
      <c r="AC15" s="7"/>
      <c r="AD15" s="7"/>
    </row>
    <row r="16" spans="1:30" s="1223" customFormat="1" ht="6.2" customHeight="1">
      <c r="A16" s="7"/>
      <c r="B16" s="270"/>
      <c r="C16" s="270"/>
      <c r="D16" s="270"/>
      <c r="E16" s="270"/>
      <c r="F16" s="270"/>
      <c r="G16" s="270"/>
      <c r="H16" s="270"/>
      <c r="I16" s="270"/>
      <c r="J16" s="270"/>
      <c r="K16" s="270"/>
      <c r="L16" s="270"/>
      <c r="M16" s="270"/>
      <c r="N16" s="270"/>
      <c r="O16" s="270"/>
      <c r="P16" s="270"/>
      <c r="Q16" s="270"/>
      <c r="R16" s="7"/>
      <c r="S16" s="7"/>
      <c r="T16" s="7"/>
      <c r="U16" s="7"/>
      <c r="V16" s="7"/>
      <c r="W16" s="7"/>
      <c r="X16" s="7"/>
      <c r="Y16" s="7"/>
      <c r="Z16" s="7"/>
      <c r="AA16" s="7"/>
      <c r="AB16" s="7"/>
      <c r="AC16" s="7"/>
      <c r="AD16" s="7"/>
    </row>
    <row r="17" spans="1:30" s="1223" customFormat="1" ht="11.25" customHeight="1">
      <c r="A17" s="7"/>
      <c r="B17" s="2127" t="s">
        <v>2810</v>
      </c>
      <c r="C17" s="2131"/>
      <c r="D17" s="2131"/>
      <c r="E17" s="2131"/>
      <c r="F17" s="2131"/>
      <c r="G17" s="2131"/>
      <c r="H17" s="2131"/>
      <c r="I17" s="2131"/>
      <c r="J17" s="2131"/>
      <c r="K17" s="2131"/>
      <c r="L17" s="2131"/>
      <c r="M17" s="2131"/>
      <c r="N17" s="2131"/>
      <c r="O17" s="2131"/>
      <c r="P17" s="2131"/>
      <c r="Q17" s="2131"/>
      <c r="R17" s="7"/>
      <c r="S17" s="7"/>
      <c r="T17" s="7"/>
      <c r="U17" s="7"/>
      <c r="V17" s="7"/>
      <c r="W17" s="7"/>
      <c r="X17" s="7"/>
      <c r="Y17" s="7"/>
      <c r="Z17" s="7"/>
      <c r="AA17" s="7"/>
      <c r="AB17" s="7"/>
      <c r="AC17" s="7"/>
      <c r="AD17" s="7"/>
    </row>
    <row r="18" spans="1:30" s="1223" customFormat="1" ht="11.25" customHeight="1">
      <c r="A18" s="7"/>
      <c r="B18" s="204"/>
      <c r="C18" s="222"/>
      <c r="D18" s="222"/>
      <c r="E18" s="222"/>
      <c r="F18" s="222"/>
      <c r="G18" s="222"/>
      <c r="H18" s="222"/>
      <c r="I18" s="222"/>
      <c r="J18" s="222"/>
      <c r="K18" s="222"/>
      <c r="L18" s="222"/>
      <c r="M18" s="7"/>
      <c r="N18" s="7"/>
      <c r="O18" s="7"/>
      <c r="P18" s="7"/>
      <c r="Q18" s="7"/>
      <c r="R18" s="7"/>
      <c r="S18" s="7"/>
      <c r="T18" s="7"/>
      <c r="U18" s="7"/>
      <c r="V18" s="7"/>
      <c r="W18" s="7"/>
      <c r="X18" s="7"/>
      <c r="Y18" s="7"/>
      <c r="Z18" s="7"/>
      <c r="AA18" s="7"/>
      <c r="AB18" s="7"/>
      <c r="AC18" s="7"/>
      <c r="AD18" s="7"/>
    </row>
    <row r="19" spans="1:30" ht="11.25" customHeight="1">
      <c r="A19" s="1254"/>
      <c r="B19" s="1758" t="s">
        <v>27</v>
      </c>
      <c r="C19" s="1254"/>
      <c r="D19" s="1254"/>
      <c r="E19" s="1254"/>
      <c r="F19" s="1254"/>
      <c r="G19" s="1254"/>
      <c r="H19" s="1254"/>
      <c r="I19" s="1254"/>
      <c r="J19" s="1254"/>
      <c r="K19" s="1254"/>
      <c r="L19" s="1254"/>
      <c r="M19" s="1254"/>
      <c r="N19" s="1254"/>
      <c r="O19" s="1254"/>
      <c r="P19" s="1254"/>
      <c r="Q19" s="1254"/>
      <c r="R19" s="1254"/>
      <c r="S19" s="1254"/>
      <c r="T19" s="1254"/>
      <c r="U19" s="1254"/>
      <c r="V19" s="1254"/>
      <c r="W19" s="1254"/>
      <c r="X19" s="1254"/>
      <c r="Y19" s="1254"/>
      <c r="Z19" s="1254"/>
      <c r="AA19" s="1254"/>
      <c r="AB19" s="1254"/>
      <c r="AC19" s="1254"/>
      <c r="AD19" s="1254"/>
    </row>
    <row r="20" spans="1:30" ht="11.25" customHeight="1">
      <c r="A20" s="29"/>
      <c r="C20" s="1250" t="s">
        <v>321</v>
      </c>
      <c r="D20" s="1256" t="s">
        <v>323</v>
      </c>
      <c r="E20" s="1256" t="s">
        <v>325</v>
      </c>
      <c r="F20" s="1256" t="s">
        <v>327</v>
      </c>
      <c r="G20" s="1256" t="s">
        <v>332</v>
      </c>
      <c r="H20" s="1256" t="s">
        <v>339</v>
      </c>
      <c r="I20" s="1256" t="s">
        <v>341</v>
      </c>
      <c r="J20" s="1256" t="s">
        <v>346</v>
      </c>
      <c r="K20" s="1256" t="s">
        <v>352</v>
      </c>
      <c r="L20" s="1256" t="s">
        <v>375</v>
      </c>
      <c r="M20" s="1256" t="s">
        <v>399</v>
      </c>
      <c r="N20" s="1257" t="s">
        <v>916</v>
      </c>
      <c r="O20" s="1257" t="s">
        <v>1017</v>
      </c>
      <c r="P20" s="1257" t="s">
        <v>1018</v>
      </c>
      <c r="Q20" s="1257" t="s">
        <v>1075</v>
      </c>
      <c r="R20" s="1254"/>
      <c r="S20" s="1254"/>
      <c r="T20" s="1254"/>
      <c r="U20" s="1254"/>
      <c r="V20" s="1254"/>
      <c r="W20" s="1254"/>
      <c r="X20" s="1254"/>
      <c r="Y20" s="1254"/>
      <c r="Z20" s="1254"/>
      <c r="AA20" s="1254"/>
      <c r="AB20" s="1254"/>
      <c r="AC20" s="1254"/>
      <c r="AD20" s="1254"/>
    </row>
    <row r="21" spans="1:30" ht="11.25" customHeight="1">
      <c r="A21" s="29"/>
      <c r="C21" s="272" t="s">
        <v>2195</v>
      </c>
      <c r="D21" s="2360" t="s">
        <v>977</v>
      </c>
      <c r="E21" s="2360"/>
      <c r="F21" s="2360"/>
      <c r="G21" s="2360"/>
      <c r="H21" s="2360"/>
      <c r="I21" s="2360"/>
      <c r="J21" s="2360"/>
      <c r="K21" s="2360"/>
      <c r="L21" s="2360"/>
      <c r="M21" s="2360"/>
      <c r="N21" s="2360"/>
      <c r="O21" s="2360"/>
      <c r="P21" s="2360"/>
      <c r="Q21" s="2360"/>
      <c r="R21" s="1254"/>
      <c r="S21" s="1254"/>
      <c r="T21" s="1254"/>
      <c r="U21" s="1254"/>
      <c r="V21" s="1254"/>
      <c r="W21" s="1254"/>
      <c r="X21" s="1254"/>
      <c r="Y21" s="1254"/>
      <c r="Z21" s="1254"/>
      <c r="AA21" s="1254"/>
      <c r="AB21" s="1254"/>
      <c r="AC21" s="1254"/>
      <c r="AD21" s="1254"/>
    </row>
    <row r="22" spans="1:30" ht="11.25" customHeight="1">
      <c r="A22" s="29"/>
      <c r="B22" s="29"/>
      <c r="D22" s="1258"/>
      <c r="E22" s="2144" t="s">
        <v>2196</v>
      </c>
      <c r="F22" s="2144"/>
      <c r="G22" s="2144"/>
      <c r="H22" s="2144"/>
      <c r="I22" s="2144"/>
      <c r="J22" s="2144"/>
      <c r="K22" s="2144"/>
      <c r="L22" s="2144"/>
      <c r="M22" s="2144"/>
      <c r="N22" s="2144"/>
      <c r="O22" s="2144"/>
      <c r="P22" s="2144"/>
      <c r="Q22" s="2144"/>
      <c r="R22" s="1254"/>
      <c r="S22" s="1254"/>
      <c r="T22" s="1254"/>
      <c r="U22" s="1254"/>
      <c r="V22" s="1254"/>
      <c r="W22" s="1254"/>
      <c r="X22" s="1254"/>
      <c r="Y22" s="1254"/>
      <c r="Z22" s="1254"/>
      <c r="AA22" s="1254"/>
      <c r="AB22" s="1254"/>
      <c r="AC22" s="1254"/>
      <c r="AD22" s="1254"/>
    </row>
    <row r="23" spans="1:30" ht="22.5" customHeight="1">
      <c r="A23" s="29"/>
      <c r="B23" s="29"/>
      <c r="C23" s="415"/>
      <c r="D23" s="1258"/>
      <c r="J23" s="125" t="s">
        <v>2197</v>
      </c>
      <c r="K23" s="125" t="s">
        <v>2197</v>
      </c>
      <c r="L23" s="388" t="s">
        <v>2197</v>
      </c>
      <c r="O23" s="2361" t="s">
        <v>1020</v>
      </c>
      <c r="P23" s="2361"/>
      <c r="Q23" s="2361"/>
      <c r="R23" s="1254"/>
      <c r="S23" s="1254"/>
      <c r="T23" s="1254"/>
      <c r="U23" s="1254"/>
      <c r="V23" s="1254"/>
      <c r="W23" s="1254"/>
      <c r="X23" s="1254"/>
      <c r="Y23" s="1254"/>
      <c r="Z23" s="1254"/>
      <c r="AA23" s="1254"/>
      <c r="AB23" s="1254"/>
      <c r="AC23" s="1254"/>
      <c r="AD23" s="1254"/>
    </row>
    <row r="24" spans="1:30" ht="11.25" customHeight="1">
      <c r="A24" s="29"/>
      <c r="B24" s="29"/>
      <c r="C24" s="415"/>
      <c r="D24" s="1258"/>
      <c r="E24" s="2144" t="s">
        <v>2198</v>
      </c>
      <c r="F24" s="2144"/>
      <c r="G24" s="2144"/>
      <c r="H24" s="2144"/>
      <c r="I24" s="2144"/>
      <c r="J24" s="161" t="s">
        <v>2199</v>
      </c>
      <c r="K24" s="161" t="s">
        <v>2199</v>
      </c>
      <c r="L24" s="673" t="s">
        <v>2200</v>
      </c>
      <c r="M24" s="482" t="s">
        <v>886</v>
      </c>
      <c r="N24" s="482" t="s">
        <v>886</v>
      </c>
      <c r="P24" s="673" t="s">
        <v>886</v>
      </c>
      <c r="Q24" s="673" t="s">
        <v>886</v>
      </c>
      <c r="R24" s="1254"/>
      <c r="S24" s="1254"/>
      <c r="T24" s="1254"/>
      <c r="U24" s="1254"/>
      <c r="V24" s="1254"/>
      <c r="W24" s="1254"/>
      <c r="X24" s="1254"/>
      <c r="Y24" s="1254"/>
      <c r="Z24" s="1254"/>
      <c r="AA24" s="1254"/>
      <c r="AB24" s="1254"/>
      <c r="AC24" s="1254"/>
      <c r="AD24" s="1254"/>
    </row>
    <row r="25" spans="1:30" ht="11.25" customHeight="1">
      <c r="A25" s="29"/>
      <c r="B25" s="29"/>
      <c r="D25" s="1258"/>
      <c r="E25" s="84"/>
      <c r="F25" s="84"/>
      <c r="G25" s="84"/>
      <c r="H25" s="84"/>
      <c r="I25" s="1241" t="s">
        <v>2054</v>
      </c>
      <c r="J25" s="161" t="s">
        <v>2201</v>
      </c>
      <c r="K25" s="161" t="s">
        <v>2202</v>
      </c>
      <c r="L25" s="673" t="s">
        <v>2203</v>
      </c>
      <c r="M25" s="482" t="s">
        <v>2204</v>
      </c>
      <c r="N25" s="482" t="s">
        <v>2205</v>
      </c>
      <c r="P25" s="673" t="s">
        <v>2204</v>
      </c>
      <c r="Q25" s="673" t="s">
        <v>2205</v>
      </c>
      <c r="R25" s="1254"/>
      <c r="S25" s="1254"/>
      <c r="T25" s="1254"/>
      <c r="U25" s="1254"/>
      <c r="V25" s="1254"/>
      <c r="W25" s="1254"/>
      <c r="X25" s="1254"/>
      <c r="Y25" s="1254"/>
      <c r="Z25" s="1254"/>
      <c r="AA25" s="1254"/>
      <c r="AB25" s="1254"/>
      <c r="AC25" s="1254"/>
      <c r="AD25" s="1254"/>
    </row>
    <row r="26" spans="1:30" ht="11.25" customHeight="1">
      <c r="A26" s="29"/>
      <c r="B26" s="29"/>
      <c r="C26" s="1644" t="s">
        <v>315</v>
      </c>
      <c r="D26" s="1766"/>
      <c r="E26" s="1632" t="s">
        <v>1043</v>
      </c>
      <c r="F26" s="1632" t="s">
        <v>2060</v>
      </c>
      <c r="G26" s="1632" t="s">
        <v>2061</v>
      </c>
      <c r="H26" s="1632" t="s">
        <v>2062</v>
      </c>
      <c r="I26" s="1241" t="s">
        <v>1044</v>
      </c>
      <c r="J26" s="161" t="s">
        <v>2206</v>
      </c>
      <c r="K26" s="161" t="s">
        <v>2206</v>
      </c>
      <c r="L26" s="673" t="s">
        <v>2207</v>
      </c>
      <c r="M26" s="482" t="s">
        <v>892</v>
      </c>
      <c r="N26" s="482" t="s">
        <v>892</v>
      </c>
      <c r="O26" s="1759"/>
      <c r="P26" s="1634" t="s">
        <v>892</v>
      </c>
      <c r="Q26" s="1634" t="s">
        <v>892</v>
      </c>
      <c r="R26" s="1254"/>
      <c r="S26" s="1254"/>
      <c r="T26" s="1254"/>
      <c r="U26" s="1254"/>
      <c r="V26" s="1254"/>
      <c r="W26" s="1254"/>
      <c r="X26" s="1254"/>
      <c r="Y26" s="1254"/>
      <c r="Z26" s="1254"/>
      <c r="AA26" s="1254"/>
      <c r="AB26" s="1254"/>
      <c r="AC26" s="1254"/>
      <c r="AD26" s="1254"/>
    </row>
    <row r="27" spans="1:30" ht="11.25" customHeight="1">
      <c r="A27" s="29"/>
      <c r="B27" s="1087">
        <v>1</v>
      </c>
      <c r="C27" s="1087" t="s">
        <v>2064</v>
      </c>
      <c r="D27" s="17">
        <v>61821.360364690001</v>
      </c>
      <c r="E27" s="1087"/>
      <c r="F27" s="1087"/>
      <c r="G27" s="1087"/>
      <c r="H27" s="1087"/>
      <c r="I27" s="1087"/>
      <c r="J27" s="1087"/>
      <c r="K27" s="1087"/>
      <c r="L27" s="1087"/>
      <c r="M27" s="1087"/>
      <c r="N27" s="1087"/>
      <c r="O27" s="1346"/>
      <c r="P27" s="1346"/>
      <c r="Q27" s="1346"/>
      <c r="R27" s="1254"/>
      <c r="S27" s="1254"/>
      <c r="T27" s="1254"/>
      <c r="U27" s="1254"/>
      <c r="V27" s="1254"/>
      <c r="W27" s="1254"/>
      <c r="X27" s="1254"/>
      <c r="Y27" s="1254"/>
      <c r="Z27" s="1254"/>
      <c r="AA27" s="1254"/>
      <c r="AB27" s="1254"/>
      <c r="AC27" s="1254"/>
      <c r="AD27" s="1254"/>
    </row>
    <row r="28" spans="1:30" ht="11.25" customHeight="1">
      <c r="A28" s="29"/>
      <c r="B28" s="35">
        <v>2</v>
      </c>
      <c r="C28" s="35" t="s">
        <v>2065</v>
      </c>
      <c r="D28" s="17">
        <v>21198.855551830002</v>
      </c>
      <c r="E28" s="35"/>
      <c r="F28" s="35"/>
      <c r="G28" s="35"/>
      <c r="H28" s="35"/>
      <c r="I28" s="35"/>
      <c r="J28" s="35"/>
      <c r="K28" s="35"/>
      <c r="L28" s="35"/>
      <c r="M28" s="35"/>
      <c r="N28" s="35"/>
      <c r="O28" s="3"/>
      <c r="P28" s="3"/>
      <c r="Q28" s="3"/>
      <c r="R28" s="1254"/>
      <c r="S28" s="1254"/>
      <c r="T28" s="1254"/>
      <c r="U28" s="1254"/>
      <c r="V28" s="1254"/>
      <c r="W28" s="1254"/>
      <c r="X28" s="1254"/>
      <c r="Y28" s="1254"/>
      <c r="Z28" s="1254"/>
      <c r="AA28" s="1254"/>
      <c r="AB28" s="1254"/>
      <c r="AC28" s="1254"/>
      <c r="AD28" s="1254"/>
    </row>
    <row r="29" spans="1:30" ht="11.25" customHeight="1">
      <c r="A29" s="29"/>
      <c r="B29" s="35">
        <v>3</v>
      </c>
      <c r="C29" s="35" t="s">
        <v>2071</v>
      </c>
      <c r="D29" s="17">
        <v>70905.565003650001</v>
      </c>
      <c r="E29" s="35"/>
      <c r="F29" s="35"/>
      <c r="G29" s="35"/>
      <c r="H29" s="35"/>
      <c r="I29" s="35"/>
      <c r="J29" s="35"/>
      <c r="K29" s="35"/>
      <c r="L29" s="35"/>
      <c r="M29" s="35"/>
      <c r="N29" s="35"/>
      <c r="O29" s="3"/>
      <c r="P29" s="3"/>
      <c r="Q29" s="3"/>
      <c r="R29" s="1254"/>
      <c r="S29" s="1254"/>
      <c r="T29" s="1254"/>
      <c r="U29" s="1254"/>
      <c r="V29" s="1254"/>
      <c r="W29" s="1254"/>
      <c r="X29" s="1254"/>
      <c r="Y29" s="1254"/>
      <c r="Z29" s="1254"/>
      <c r="AA29" s="1254"/>
      <c r="AB29" s="1254"/>
      <c r="AC29" s="1254"/>
      <c r="AD29" s="1254"/>
    </row>
    <row r="30" spans="1:30" ht="11.25" customHeight="1">
      <c r="A30" s="29"/>
      <c r="B30" s="35">
        <v>4</v>
      </c>
      <c r="C30" s="35" t="s">
        <v>2096</v>
      </c>
      <c r="D30" s="17">
        <v>57566.59448539</v>
      </c>
      <c r="E30" s="35"/>
      <c r="F30" s="35"/>
      <c r="G30" s="35"/>
      <c r="H30" s="35"/>
      <c r="I30" s="35"/>
      <c r="J30" s="35"/>
      <c r="K30" s="35"/>
      <c r="L30" s="35"/>
      <c r="M30" s="35"/>
      <c r="N30" s="35"/>
      <c r="O30" s="3"/>
      <c r="P30" s="3"/>
      <c r="Q30" s="3"/>
      <c r="R30" s="1254"/>
      <c r="S30" s="1254"/>
      <c r="T30" s="1254"/>
      <c r="U30" s="1254"/>
      <c r="V30" s="1254"/>
      <c r="W30" s="1254"/>
      <c r="X30" s="1254"/>
      <c r="Y30" s="1254"/>
      <c r="Z30" s="1254"/>
      <c r="AA30" s="1254"/>
      <c r="AB30" s="1254"/>
      <c r="AC30" s="1254"/>
      <c r="AD30" s="1254"/>
    </row>
    <row r="31" spans="1:30" ht="11.25" customHeight="1">
      <c r="A31" s="29"/>
      <c r="B31" s="35">
        <v>5</v>
      </c>
      <c r="C31" s="35" t="s">
        <v>2101</v>
      </c>
      <c r="D31" s="17">
        <v>3407.6767494299997</v>
      </c>
      <c r="E31" s="35"/>
      <c r="F31" s="35"/>
      <c r="G31" s="35"/>
      <c r="H31" s="35"/>
      <c r="I31" s="35"/>
      <c r="J31" s="35"/>
      <c r="K31" s="35"/>
      <c r="L31" s="35"/>
      <c r="M31" s="35"/>
      <c r="N31" s="35"/>
      <c r="O31" s="3"/>
      <c r="P31" s="3"/>
      <c r="Q31" s="3"/>
      <c r="R31" s="1254"/>
      <c r="S31" s="1254"/>
      <c r="T31" s="1254"/>
      <c r="U31" s="1254"/>
      <c r="V31" s="1254"/>
      <c r="W31" s="1254"/>
      <c r="X31" s="1254"/>
      <c r="Y31" s="1254"/>
      <c r="Z31" s="1254"/>
      <c r="AA31" s="1254"/>
      <c r="AB31" s="1254"/>
      <c r="AC31" s="1254"/>
      <c r="AD31" s="1254"/>
    </row>
    <row r="32" spans="1:30" ht="11.25" customHeight="1">
      <c r="A32" s="29"/>
      <c r="B32" s="35">
        <v>6</v>
      </c>
      <c r="C32" s="35" t="s">
        <v>2102</v>
      </c>
      <c r="D32" s="17">
        <v>94338.380769619995</v>
      </c>
      <c r="E32" s="35"/>
      <c r="F32" s="35"/>
      <c r="G32" s="35"/>
      <c r="H32" s="35"/>
      <c r="I32" s="35"/>
      <c r="J32" s="35"/>
      <c r="K32" s="35"/>
      <c r="L32" s="35"/>
      <c r="M32" s="35"/>
      <c r="N32" s="35"/>
      <c r="O32" s="3"/>
      <c r="P32" s="3"/>
      <c r="Q32" s="3"/>
      <c r="R32" s="1254"/>
      <c r="S32" s="1254"/>
      <c r="T32" s="1254"/>
      <c r="U32" s="1254"/>
      <c r="V32" s="1254"/>
      <c r="W32" s="1254"/>
      <c r="X32" s="1254"/>
      <c r="Y32" s="1254"/>
      <c r="Z32" s="1254"/>
      <c r="AA32" s="1254"/>
      <c r="AB32" s="1254"/>
      <c r="AC32" s="1254"/>
      <c r="AD32" s="1254"/>
    </row>
    <row r="33" spans="1:30" ht="11.25" customHeight="1">
      <c r="A33" s="29"/>
      <c r="B33" s="35">
        <v>7</v>
      </c>
      <c r="C33" s="35" t="s">
        <v>2106</v>
      </c>
      <c r="D33" s="17">
        <v>51300.728694149999</v>
      </c>
      <c r="E33" s="35"/>
      <c r="F33" s="35"/>
      <c r="G33" s="35"/>
      <c r="H33" s="35"/>
      <c r="I33" s="35"/>
      <c r="J33" s="35"/>
      <c r="K33" s="35"/>
      <c r="L33" s="35"/>
      <c r="M33" s="35"/>
      <c r="N33" s="35"/>
      <c r="O33" s="3"/>
      <c r="P33" s="3"/>
      <c r="Q33" s="3"/>
      <c r="R33" s="1254"/>
      <c r="S33" s="1254"/>
      <c r="T33" s="1254"/>
      <c r="U33" s="1254"/>
      <c r="V33" s="1254"/>
      <c r="W33" s="1254"/>
      <c r="X33" s="1254"/>
      <c r="Y33" s="1254"/>
      <c r="Z33" s="1254"/>
      <c r="AA33" s="1254"/>
      <c r="AB33" s="1254"/>
      <c r="AC33" s="1254"/>
      <c r="AD33" s="1254"/>
    </row>
    <row r="34" spans="1:30" ht="11.25" customHeight="1">
      <c r="A34" s="29"/>
      <c r="B34" s="35">
        <v>8</v>
      </c>
      <c r="C34" s="35" t="s">
        <v>2107</v>
      </c>
      <c r="D34" s="17">
        <v>75637.791597830001</v>
      </c>
      <c r="E34" s="35"/>
      <c r="F34" s="35"/>
      <c r="G34" s="35"/>
      <c r="H34" s="35"/>
      <c r="I34" s="35"/>
      <c r="J34" s="35"/>
      <c r="K34" s="35"/>
      <c r="L34" s="35"/>
      <c r="M34" s="35"/>
      <c r="N34" s="35"/>
      <c r="O34" s="3"/>
      <c r="P34" s="3"/>
      <c r="Q34" s="3"/>
      <c r="R34" s="1254"/>
      <c r="S34" s="1254"/>
      <c r="T34" s="1254"/>
      <c r="U34" s="1254"/>
      <c r="V34" s="1254"/>
      <c r="W34" s="1254"/>
      <c r="X34" s="1254"/>
      <c r="Y34" s="1254"/>
      <c r="Z34" s="1254"/>
      <c r="AA34" s="1254"/>
      <c r="AB34" s="1254"/>
      <c r="AC34" s="1254"/>
      <c r="AD34" s="1254"/>
    </row>
    <row r="35" spans="1:30" ht="11.25" customHeight="1">
      <c r="A35" s="29"/>
      <c r="B35" s="35">
        <v>9</v>
      </c>
      <c r="C35" s="35" t="s">
        <v>2114</v>
      </c>
      <c r="D35" s="17">
        <v>283090.52789859002</v>
      </c>
      <c r="E35" s="35"/>
      <c r="F35" s="35"/>
      <c r="G35" s="35"/>
      <c r="H35" s="35"/>
      <c r="I35" s="35"/>
      <c r="J35" s="35"/>
      <c r="K35" s="35"/>
      <c r="L35" s="35"/>
      <c r="M35" s="35"/>
      <c r="N35" s="35"/>
      <c r="O35" s="29"/>
      <c r="P35" s="29"/>
      <c r="Q35" s="29"/>
      <c r="R35" s="1254"/>
      <c r="S35" s="1254"/>
      <c r="T35" s="1254"/>
      <c r="U35" s="1254"/>
      <c r="V35" s="1254"/>
      <c r="W35" s="1254"/>
      <c r="X35" s="1254"/>
      <c r="Y35" s="1254"/>
      <c r="Z35" s="1254"/>
      <c r="AA35" s="1254"/>
      <c r="AB35" s="1254"/>
      <c r="AC35" s="1254"/>
      <c r="AD35" s="1254"/>
    </row>
    <row r="36" spans="1:30" ht="11.25" customHeight="1">
      <c r="A36" s="29"/>
      <c r="B36" s="35">
        <v>10</v>
      </c>
      <c r="C36" s="35" t="s">
        <v>2208</v>
      </c>
      <c r="D36" s="17">
        <v>954472.28703940904</v>
      </c>
      <c r="E36" s="17">
        <v>46270.484349190003</v>
      </c>
      <c r="F36" s="17">
        <v>25089.380680680002</v>
      </c>
      <c r="G36" s="17">
        <v>201829.49234232999</v>
      </c>
      <c r="H36" s="17">
        <v>681282.92966720997</v>
      </c>
      <c r="I36" s="1978">
        <v>22.262</v>
      </c>
      <c r="J36" s="17">
        <v>16678.719259906</v>
      </c>
      <c r="K36" s="17">
        <v>63437.280064601997</v>
      </c>
      <c r="L36" s="17">
        <v>3778.1045241530001</v>
      </c>
      <c r="M36" s="17">
        <v>52800.998118339994</v>
      </c>
      <c r="N36" s="17">
        <v>5119.2322855800003</v>
      </c>
      <c r="O36" s="1977">
        <v>-819.06835722000005</v>
      </c>
      <c r="P36" s="1977">
        <v>-121.05668605</v>
      </c>
      <c r="Q36" s="1977">
        <v>-625.38251601000002</v>
      </c>
      <c r="R36" s="1254"/>
      <c r="S36" s="1254"/>
      <c r="T36" s="1254"/>
      <c r="U36" s="1254"/>
      <c r="V36" s="1254"/>
      <c r="W36" s="1254"/>
      <c r="X36" s="1254"/>
      <c r="Y36" s="1254"/>
      <c r="Z36" s="1254"/>
      <c r="AA36" s="1254"/>
      <c r="AB36" s="1254"/>
      <c r="AC36" s="1254"/>
      <c r="AD36" s="1254"/>
    </row>
    <row r="37" spans="1:30" ht="11.25" customHeight="1">
      <c r="A37" s="29"/>
      <c r="B37" s="35">
        <v>11</v>
      </c>
      <c r="C37" s="35" t="s">
        <v>2209</v>
      </c>
      <c r="D37" s="17">
        <v>257569.30238844</v>
      </c>
      <c r="E37" s="17">
        <v>257348.39161684</v>
      </c>
      <c r="F37" s="17">
        <v>208.06997699000001</v>
      </c>
      <c r="G37" s="17">
        <v>12.84079461</v>
      </c>
      <c r="H37" s="17"/>
      <c r="I37" s="1978">
        <v>1.9430000000000001</v>
      </c>
      <c r="J37" s="17">
        <v>7114.2031285140001</v>
      </c>
      <c r="K37" s="17">
        <v>39021.018633293999</v>
      </c>
      <c r="L37" s="17">
        <v>2321.7037051379998</v>
      </c>
      <c r="M37" s="17">
        <v>29924.727424659999</v>
      </c>
      <c r="N37" s="17">
        <v>3989.4841218000001</v>
      </c>
      <c r="O37" s="1977">
        <v>-1207.9256198800001</v>
      </c>
      <c r="P37" s="1977">
        <v>-174.65135671000002</v>
      </c>
      <c r="Q37" s="1977">
        <v>-830.60006533000001</v>
      </c>
      <c r="R37" s="1254"/>
      <c r="S37" s="1254"/>
      <c r="T37" s="1254"/>
      <c r="U37" s="1254"/>
      <c r="V37" s="1254"/>
      <c r="W37" s="1254"/>
      <c r="X37" s="1254"/>
      <c r="Y37" s="1254"/>
      <c r="Z37" s="1254"/>
      <c r="AA37" s="1254"/>
      <c r="AB37" s="1254"/>
      <c r="AC37" s="1254"/>
      <c r="AD37" s="1254"/>
    </row>
    <row r="38" spans="1:30" ht="11.25" customHeight="1">
      <c r="A38" s="29"/>
      <c r="B38" s="35">
        <v>12</v>
      </c>
      <c r="C38" s="35" t="s">
        <v>2210</v>
      </c>
      <c r="D38" s="35"/>
      <c r="E38" s="35"/>
      <c r="F38" s="35"/>
      <c r="G38" s="35"/>
      <c r="H38" s="35"/>
      <c r="I38" s="35"/>
      <c r="J38" s="35"/>
      <c r="K38" s="35"/>
      <c r="L38" s="35"/>
      <c r="M38" s="35"/>
      <c r="N38" s="35"/>
      <c r="O38" s="29"/>
      <c r="P38" s="29"/>
      <c r="Q38" s="29"/>
      <c r="R38" s="1254"/>
      <c r="S38" s="1254"/>
      <c r="T38" s="1254"/>
      <c r="U38" s="1254"/>
      <c r="V38" s="1254"/>
      <c r="W38" s="1254"/>
      <c r="X38" s="1254"/>
      <c r="Y38" s="1254"/>
      <c r="Z38" s="1254"/>
      <c r="AA38" s="1254"/>
      <c r="AB38" s="1254"/>
      <c r="AC38" s="1254"/>
      <c r="AD38" s="1254"/>
    </row>
    <row r="39" spans="1:30" ht="11.25" customHeight="1">
      <c r="A39" s="29"/>
      <c r="B39" s="1753">
        <v>13</v>
      </c>
      <c r="C39" s="1753" t="s">
        <v>2211</v>
      </c>
      <c r="D39" s="1753"/>
      <c r="E39" s="1753"/>
      <c r="F39" s="1753"/>
      <c r="G39" s="1753"/>
      <c r="H39" s="1753"/>
      <c r="I39" s="1753"/>
      <c r="J39" s="1753"/>
      <c r="K39" s="1753"/>
      <c r="L39" s="1753"/>
      <c r="M39" s="1753"/>
      <c r="N39" s="1753"/>
      <c r="O39" s="1753"/>
      <c r="P39" s="1753"/>
      <c r="Q39" s="1753"/>
      <c r="R39" s="1254"/>
      <c r="S39" s="1254"/>
      <c r="T39" s="1254"/>
      <c r="U39" s="1254"/>
      <c r="V39" s="1254"/>
      <c r="W39" s="1254"/>
      <c r="X39" s="1254"/>
      <c r="Y39" s="1254"/>
      <c r="Z39" s="1254"/>
      <c r="AA39" s="1254"/>
      <c r="AB39" s="1254"/>
      <c r="AC39" s="1254"/>
      <c r="AD39" s="1254"/>
    </row>
    <row r="40" spans="1:30" ht="11.25" customHeight="1">
      <c r="A40" s="29"/>
      <c r="B40" s="29"/>
      <c r="C40" s="29"/>
      <c r="D40" s="29"/>
      <c r="E40" s="29"/>
      <c r="F40" s="29"/>
      <c r="G40" s="29"/>
      <c r="H40" s="29"/>
      <c r="I40" s="29"/>
      <c r="J40" s="29"/>
      <c r="K40" s="29"/>
      <c r="L40" s="29"/>
      <c r="M40" s="29"/>
      <c r="N40" s="29"/>
      <c r="O40" s="29"/>
      <c r="P40" s="29"/>
      <c r="Q40" s="29"/>
      <c r="R40" s="1254"/>
      <c r="S40" s="1254"/>
      <c r="T40" s="1254"/>
      <c r="U40" s="1254"/>
      <c r="V40" s="1254"/>
      <c r="W40" s="1254"/>
      <c r="X40" s="1254"/>
      <c r="Y40" s="1254"/>
      <c r="Z40" s="1254"/>
      <c r="AA40" s="1254"/>
      <c r="AB40" s="1254"/>
      <c r="AC40" s="1254"/>
      <c r="AD40" s="1254"/>
    </row>
    <row r="41" spans="1:30" ht="11.25" customHeight="1">
      <c r="A41" s="29"/>
      <c r="B41" s="29"/>
      <c r="C41" s="29"/>
      <c r="D41" s="29"/>
      <c r="E41" s="29"/>
      <c r="F41" s="29"/>
      <c r="G41" s="29"/>
      <c r="H41" s="29"/>
      <c r="I41" s="29"/>
      <c r="J41" s="29"/>
      <c r="K41" s="29"/>
      <c r="L41" s="29"/>
      <c r="M41" s="29"/>
      <c r="N41" s="29"/>
      <c r="O41" s="29"/>
      <c r="P41" s="29"/>
      <c r="Q41" s="29"/>
      <c r="R41" s="1254"/>
      <c r="S41" s="1254"/>
      <c r="T41" s="1254"/>
      <c r="U41" s="1254"/>
      <c r="V41" s="1254"/>
      <c r="W41" s="1254"/>
      <c r="X41" s="1254"/>
      <c r="Y41" s="1254"/>
      <c r="Z41" s="1254"/>
      <c r="AA41" s="1254"/>
      <c r="AB41" s="1254"/>
      <c r="AC41" s="1254"/>
      <c r="AD41" s="1254"/>
    </row>
    <row r="42" spans="1:30" ht="11.25" customHeight="1">
      <c r="A42" s="1254"/>
      <c r="B42" s="1254"/>
      <c r="C42" s="1254"/>
      <c r="D42" s="1254"/>
      <c r="E42" s="1254"/>
      <c r="F42" s="1254"/>
      <c r="G42" s="1254"/>
      <c r="H42" s="1254"/>
      <c r="I42" s="1254"/>
      <c r="J42" s="1254"/>
      <c r="K42" s="1254"/>
      <c r="L42" s="1254"/>
      <c r="M42" s="1254"/>
      <c r="N42" s="1254"/>
      <c r="O42" s="1254"/>
      <c r="P42" s="1254"/>
      <c r="Q42" s="1254"/>
      <c r="R42" s="1254"/>
      <c r="S42" s="1254"/>
      <c r="T42" s="1254"/>
      <c r="U42" s="1254"/>
      <c r="V42" s="1254"/>
      <c r="W42" s="1254"/>
      <c r="X42" s="1254"/>
      <c r="Y42" s="1254"/>
      <c r="Z42" s="1254"/>
      <c r="AA42" s="1254"/>
      <c r="AB42" s="1254"/>
      <c r="AC42" s="1254"/>
      <c r="AD42" s="1254"/>
    </row>
    <row r="43" spans="1:30" ht="11.25" customHeight="1">
      <c r="A43" s="1254"/>
      <c r="B43" s="1254"/>
      <c r="D43" s="1254"/>
      <c r="E43" s="1254"/>
      <c r="F43" s="1254"/>
      <c r="G43" s="1254"/>
      <c r="H43" s="1254"/>
      <c r="I43" s="1254"/>
      <c r="J43" s="1254"/>
      <c r="K43" s="1254"/>
      <c r="L43" s="1254"/>
      <c r="M43" s="1254"/>
      <c r="N43" s="1254"/>
      <c r="O43" s="1254"/>
      <c r="P43" s="1254"/>
      <c r="Q43" s="1254"/>
      <c r="R43" s="1254"/>
      <c r="S43" s="1254"/>
      <c r="T43" s="1254"/>
      <c r="U43" s="1254"/>
      <c r="V43" s="1254"/>
      <c r="W43" s="1254"/>
      <c r="X43" s="1254"/>
      <c r="Y43" s="1254"/>
      <c r="Z43" s="1254"/>
      <c r="AA43" s="1254"/>
      <c r="AB43" s="1254"/>
      <c r="AC43" s="1254"/>
      <c r="AD43" s="1254"/>
    </row>
    <row r="44" spans="1:30" ht="11.25" customHeight="1">
      <c r="D44" s="1426"/>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dimension ref="B1:P18"/>
  <sheetViews>
    <sheetView showGridLines="0" showRowColHeaders="0" zoomScaleNormal="100" workbookViewId="0"/>
  </sheetViews>
  <sheetFormatPr baseColWidth="10" defaultColWidth="9.140625" defaultRowHeight="15"/>
  <cols>
    <col min="1" max="1" width="2.710937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140625" style="6"/>
  </cols>
  <sheetData>
    <row r="1" spans="2:16" s="29" customFormat="1" ht="11.25" customHeight="1">
      <c r="B1" s="1254"/>
      <c r="C1" s="1254"/>
      <c r="D1" s="1254"/>
      <c r="E1" s="1254"/>
      <c r="F1" s="1254"/>
      <c r="G1" s="1254"/>
      <c r="H1" s="1254"/>
      <c r="I1" s="1254"/>
      <c r="J1" s="1254"/>
      <c r="K1" s="1254"/>
      <c r="L1" s="1254"/>
      <c r="M1" s="1254"/>
      <c r="N1" s="1254"/>
      <c r="O1" s="1254"/>
      <c r="P1" s="1254"/>
    </row>
    <row r="2" spans="2:16" s="29" customFormat="1" ht="5.25" customHeight="1">
      <c r="B2" s="1254"/>
      <c r="C2" s="1254"/>
      <c r="D2" s="1254"/>
      <c r="E2" s="1254"/>
      <c r="F2" s="1254"/>
      <c r="G2" s="1254"/>
      <c r="H2" s="1254"/>
      <c r="I2" s="1254"/>
      <c r="J2" s="1254"/>
      <c r="K2" s="1254"/>
      <c r="L2" s="1254"/>
      <c r="M2" s="1254"/>
      <c r="N2" s="1254"/>
      <c r="O2" s="1254"/>
      <c r="P2" s="1254"/>
    </row>
    <row r="3" spans="2:16" s="29" customFormat="1" ht="12.75" customHeight="1">
      <c r="B3" s="2108" t="s">
        <v>309</v>
      </c>
      <c r="C3" s="2108"/>
      <c r="D3" s="2108"/>
      <c r="E3" s="2108"/>
      <c r="F3" s="2108"/>
      <c r="G3" s="2108"/>
      <c r="H3" s="2108"/>
      <c r="I3" s="2108"/>
      <c r="J3" s="2108"/>
      <c r="K3" s="2108"/>
      <c r="L3" s="2108"/>
      <c r="M3" s="2108"/>
      <c r="N3" s="2108"/>
      <c r="O3" s="2108"/>
      <c r="P3" s="2108"/>
    </row>
    <row r="4" spans="2:16" s="29" customFormat="1" ht="5.25" customHeight="1">
      <c r="B4" s="7"/>
      <c r="C4" s="1139"/>
      <c r="D4" s="7"/>
      <c r="E4" s="7"/>
      <c r="F4" s="7"/>
      <c r="G4" s="7"/>
      <c r="H4" s="7"/>
      <c r="I4" s="7"/>
      <c r="J4" s="7"/>
      <c r="K4" s="7"/>
      <c r="L4" s="7"/>
      <c r="M4" s="7"/>
      <c r="N4" s="7"/>
      <c r="O4" s="7"/>
      <c r="P4" s="7"/>
    </row>
    <row r="5" spans="2:16" s="12" customFormat="1" ht="15.75" customHeight="1">
      <c r="B5" s="1139" t="s">
        <v>2212</v>
      </c>
      <c r="C5" s="1139"/>
      <c r="D5" s="7"/>
      <c r="E5" s="7"/>
      <c r="F5" s="7"/>
      <c r="G5" s="7"/>
      <c r="H5" s="7"/>
      <c r="I5" s="7"/>
      <c r="J5" s="7"/>
      <c r="K5" s="7"/>
      <c r="L5" s="7"/>
      <c r="M5" s="7"/>
      <c r="N5" s="7"/>
      <c r="O5" s="7"/>
      <c r="P5" s="7"/>
    </row>
    <row r="6" spans="2:16" s="29" customFormat="1" ht="11.25" customHeight="1"/>
    <row r="7" spans="2:16" s="29" customFormat="1" ht="22.5" customHeight="1">
      <c r="B7" s="2127" t="s">
        <v>2758</v>
      </c>
      <c r="C7" s="2127"/>
      <c r="D7" s="2127"/>
      <c r="E7" s="2127"/>
      <c r="F7" s="2127"/>
    </row>
    <row r="8" spans="2:16" s="29" customFormat="1" ht="11.45" customHeight="1">
      <c r="B8" s="270"/>
      <c r="C8" s="270"/>
      <c r="D8" s="270"/>
      <c r="E8" s="270"/>
      <c r="F8" s="270"/>
    </row>
    <row r="9" spans="2:16" s="29" customFormat="1" ht="11.45" customHeight="1">
      <c r="B9" s="270"/>
      <c r="C9" s="270"/>
      <c r="D9" s="270"/>
      <c r="E9" s="270"/>
      <c r="F9" s="270"/>
    </row>
    <row r="10" spans="2:16" s="29" customFormat="1" ht="11.25" customHeight="1">
      <c r="C10" s="2362" t="s">
        <v>2213</v>
      </c>
      <c r="D10" s="2362"/>
      <c r="E10" s="2362"/>
    </row>
    <row r="11" spans="2:16" s="29" customFormat="1" ht="11.25" customHeight="1">
      <c r="B11" s="1756" t="s">
        <v>2214</v>
      </c>
      <c r="C11" s="851" t="s">
        <v>2215</v>
      </c>
      <c r="D11" s="851" t="s">
        <v>2216</v>
      </c>
      <c r="E11" s="851" t="s">
        <v>2217</v>
      </c>
      <c r="F11" s="1615" t="s">
        <v>2218</v>
      </c>
    </row>
    <row r="12" spans="2:16" s="29" customFormat="1" ht="11.25" customHeight="1">
      <c r="B12" s="545" t="s">
        <v>2219</v>
      </c>
      <c r="C12" s="1970">
        <v>4.9921576261930589</v>
      </c>
      <c r="D12" s="1979"/>
      <c r="E12" s="1970">
        <v>4.9921576261930589</v>
      </c>
      <c r="F12" s="1970">
        <v>81.327239120643185</v>
      </c>
    </row>
    <row r="13" spans="2:16" s="29" customFormat="1" ht="11.25" customHeight="1">
      <c r="B13" s="1660" t="s">
        <v>2220</v>
      </c>
      <c r="C13" s="1971">
        <v>0.50001349637046166</v>
      </c>
      <c r="D13" s="1980"/>
      <c r="E13" s="1971">
        <v>0.50001349637046166</v>
      </c>
      <c r="F13" s="1971">
        <v>73.320112012184509</v>
      </c>
    </row>
    <row r="14" spans="2:16" s="29" customFormat="1" ht="6" customHeight="1"/>
    <row r="15" spans="2:16" s="29" customFormat="1" ht="11.25" customHeight="1">
      <c r="B15" s="411" t="s">
        <v>2221</v>
      </c>
    </row>
    <row r="16" spans="2:16" s="29" customFormat="1" ht="11.25" customHeight="1">
      <c r="B16" s="411" t="s">
        <v>2222</v>
      </c>
    </row>
    <row r="17" s="29" customFormat="1" ht="11.25" customHeight="1"/>
    <row r="18" s="29" customFormat="1" ht="11.25" customHeight="1"/>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pageSetUpPr fitToPage="1"/>
  </sheetPr>
  <dimension ref="A1:L66"/>
  <sheetViews>
    <sheetView showGridLines="0" showRowColHeaders="0" zoomScaleNormal="100" workbookViewId="0"/>
  </sheetViews>
  <sheetFormatPr baseColWidth="10" defaultColWidth="13" defaultRowHeight="11.25"/>
  <cols>
    <col min="1" max="1" width="2.7109375" style="19" customWidth="1"/>
    <col min="2" max="2" width="64.140625" style="19" customWidth="1"/>
    <col min="3" max="4" width="15.7109375" style="19" customWidth="1"/>
    <col min="5" max="5" width="15.7109375" style="20" customWidth="1"/>
    <col min="6" max="6" width="2" style="20" customWidth="1"/>
    <col min="7" max="9" width="15.7109375" style="20" customWidth="1"/>
    <col min="10" max="10" width="25.710937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75" customHeight="1">
      <c r="A3" s="11"/>
      <c r="B3" s="2108" t="s">
        <v>309</v>
      </c>
      <c r="C3" s="2108"/>
      <c r="D3" s="2108"/>
      <c r="E3" s="2108"/>
      <c r="F3" s="2108"/>
      <c r="G3" s="2108"/>
      <c r="H3" s="2108"/>
      <c r="I3" s="2108"/>
    </row>
    <row r="4" spans="1:12" s="10" customFormat="1" ht="5.25" customHeight="1">
      <c r="A4" s="7"/>
      <c r="B4" s="7"/>
      <c r="C4" s="7"/>
      <c r="D4" s="7"/>
      <c r="E4" s="8"/>
      <c r="F4" s="8"/>
      <c r="G4" s="9"/>
      <c r="H4" s="9"/>
      <c r="I4" s="9"/>
      <c r="K4" s="7"/>
      <c r="L4" s="7"/>
    </row>
    <row r="5" spans="1:12" s="6" customFormat="1" ht="15.75" customHeight="1">
      <c r="A5" s="13"/>
      <c r="B5" s="1139" t="s">
        <v>496</v>
      </c>
    </row>
    <row r="6" spans="1:12">
      <c r="B6" s="271"/>
      <c r="C6" s="271"/>
      <c r="D6" s="271"/>
      <c r="E6" s="271"/>
      <c r="F6" s="271"/>
      <c r="G6" s="271"/>
      <c r="I6" s="271"/>
    </row>
    <row r="7" spans="1:12" s="12" customFormat="1" ht="11.25" customHeight="1">
      <c r="B7" s="2121" t="s">
        <v>497</v>
      </c>
      <c r="C7" s="2122"/>
      <c r="D7" s="2122"/>
      <c r="E7" s="2122"/>
      <c r="F7" s="2122"/>
      <c r="G7" s="2122"/>
      <c r="H7" s="2122"/>
      <c r="I7" s="2122"/>
    </row>
    <row r="8" spans="1:12">
      <c r="B8" s="1"/>
      <c r="C8" s="271"/>
      <c r="D8" s="271"/>
      <c r="E8" s="271"/>
      <c r="F8" s="271"/>
      <c r="G8" s="271"/>
      <c r="H8" s="271"/>
      <c r="I8" s="271"/>
    </row>
    <row r="9" spans="1:12" s="12" customFormat="1" ht="11.25" customHeight="1">
      <c r="A9" s="16"/>
      <c r="B9" s="16"/>
      <c r="C9" s="16"/>
      <c r="D9" s="16"/>
      <c r="E9" s="15"/>
      <c r="F9" s="15"/>
      <c r="G9" s="17"/>
      <c r="H9" s="17"/>
      <c r="I9" s="17"/>
    </row>
    <row r="10" spans="1:12" s="12" customFormat="1" ht="11.25" customHeight="1">
      <c r="A10" s="16"/>
      <c r="B10" s="289" t="s">
        <v>32</v>
      </c>
      <c r="C10" s="1581"/>
      <c r="D10" s="1582" t="s">
        <v>498</v>
      </c>
      <c r="E10" s="1583"/>
      <c r="F10" s="169"/>
      <c r="G10" s="1581"/>
      <c r="H10" s="1584" t="s">
        <v>499</v>
      </c>
      <c r="I10" s="1583"/>
    </row>
    <row r="11" spans="1:12" s="12" customFormat="1">
      <c r="B11" s="1585" t="s">
        <v>315</v>
      </c>
      <c r="C11" s="2061" t="s">
        <v>2930</v>
      </c>
      <c r="D11" s="1586" t="s">
        <v>662</v>
      </c>
      <c r="E11" s="1586" t="s">
        <v>576</v>
      </c>
      <c r="F11" s="1573"/>
      <c r="G11" s="2061" t="s">
        <v>2930</v>
      </c>
      <c r="H11" s="1586" t="s">
        <v>662</v>
      </c>
      <c r="I11" s="1586" t="s">
        <v>576</v>
      </c>
    </row>
    <row r="12" spans="1:12" s="12" customFormat="1">
      <c r="B12" s="290" t="s">
        <v>501</v>
      </c>
      <c r="C12" s="100">
        <v>252207.460318906</v>
      </c>
      <c r="D12" s="100">
        <v>227433.45939251001</v>
      </c>
      <c r="E12" s="100">
        <v>240350.47200000001</v>
      </c>
      <c r="F12" s="100"/>
      <c r="G12" s="100">
        <v>280112.32524751598</v>
      </c>
      <c r="H12" s="100">
        <v>269296.12181493698</v>
      </c>
      <c r="I12" s="100">
        <v>264102</v>
      </c>
      <c r="J12" s="569"/>
    </row>
    <row r="13" spans="1:12" s="12" customFormat="1">
      <c r="B13" s="290" t="s">
        <v>502</v>
      </c>
      <c r="C13" s="100"/>
      <c r="D13" s="100"/>
      <c r="E13" s="100"/>
      <c r="F13" s="100"/>
      <c r="G13" s="100">
        <v>1672.1395726830362</v>
      </c>
      <c r="H13" s="100">
        <v>2834.8016355469822</v>
      </c>
      <c r="I13" s="100">
        <v>2011</v>
      </c>
      <c r="J13" s="575"/>
    </row>
    <row r="14" spans="1:12" s="12" customFormat="1">
      <c r="B14" s="290" t="s">
        <v>503</v>
      </c>
      <c r="C14" s="100">
        <v>-14650.474150664324</v>
      </c>
      <c r="D14" s="100"/>
      <c r="E14" s="100">
        <v>-15341</v>
      </c>
      <c r="F14" s="100"/>
      <c r="G14" s="100">
        <v>-18740.18323519222</v>
      </c>
      <c r="H14" s="100"/>
      <c r="I14" s="100">
        <v>-18622</v>
      </c>
      <c r="J14" s="575"/>
    </row>
    <row r="15" spans="1:12" s="12" customFormat="1">
      <c r="B15" s="291" t="s">
        <v>504</v>
      </c>
      <c r="C15" s="292">
        <v>-29553.972840999999</v>
      </c>
      <c r="D15" s="292">
        <v>-21802.975580500002</v>
      </c>
      <c r="E15" s="292">
        <v>-21803</v>
      </c>
      <c r="F15" s="292"/>
      <c r="G15" s="292">
        <v>-29553.972840999999</v>
      </c>
      <c r="H15" s="292">
        <v>-21802.975580500002</v>
      </c>
      <c r="I15" s="292">
        <v>-21803</v>
      </c>
      <c r="J15" s="569"/>
    </row>
    <row r="16" spans="1:12" s="12" customFormat="1" ht="11.25" customHeight="1">
      <c r="B16" s="291" t="s">
        <v>505</v>
      </c>
      <c r="C16" s="100">
        <v>-747.33518749999996</v>
      </c>
      <c r="D16" s="100">
        <v>-200.737049499996</v>
      </c>
      <c r="E16" s="100">
        <v>-555</v>
      </c>
      <c r="F16" s="100"/>
      <c r="G16" s="100">
        <v>-747.33518749999996</v>
      </c>
      <c r="H16" s="100">
        <v>-200.737049499996</v>
      </c>
      <c r="I16" s="100">
        <v>-555</v>
      </c>
    </row>
    <row r="17" spans="2:11" s="12" customFormat="1" ht="11.25" customHeight="1">
      <c r="B17" s="816" t="s">
        <v>506</v>
      </c>
      <c r="C17" s="639">
        <v>207255.67813974168</v>
      </c>
      <c r="D17" s="639">
        <v>205429.74676251001</v>
      </c>
      <c r="E17" s="639">
        <v>202652</v>
      </c>
      <c r="F17" s="639"/>
      <c r="G17" s="639">
        <v>232742.9735565068</v>
      </c>
      <c r="H17" s="639">
        <v>250127.21082048395</v>
      </c>
      <c r="I17" s="639">
        <v>225133</v>
      </c>
      <c r="J17" s="569"/>
    </row>
    <row r="18" spans="2:11" s="12" customFormat="1">
      <c r="B18" s="290" t="s">
        <v>507</v>
      </c>
      <c r="C18" s="100"/>
      <c r="D18" s="100"/>
      <c r="E18" s="100"/>
      <c r="F18" s="100"/>
      <c r="G18" s="100"/>
      <c r="H18" s="100"/>
      <c r="I18" s="100"/>
    </row>
    <row r="19" spans="2:11" s="12" customFormat="1">
      <c r="B19" s="293" t="s">
        <v>508</v>
      </c>
      <c r="C19" s="100">
        <v>-52.688502210304001</v>
      </c>
      <c r="D19" s="100">
        <v>-44.100387369941998</v>
      </c>
      <c r="E19" s="100">
        <v>-41</v>
      </c>
      <c r="F19" s="100"/>
      <c r="G19" s="100">
        <v>-52.711902210304004</v>
      </c>
      <c r="H19" s="100">
        <v>-44.100387369941998</v>
      </c>
      <c r="I19" s="100">
        <v>-41</v>
      </c>
    </row>
    <row r="20" spans="2:11" s="12" customFormat="1">
      <c r="B20" s="294" t="s">
        <v>509</v>
      </c>
      <c r="C20" s="100">
        <v>-6452.0540993902996</v>
      </c>
      <c r="D20" s="100">
        <v>-6435.0708452906001</v>
      </c>
      <c r="E20" s="100">
        <v>-6419</v>
      </c>
      <c r="F20" s="100"/>
      <c r="G20" s="100">
        <v>-9512.1204962106312</v>
      </c>
      <c r="H20" s="100">
        <v>-9516.4571046307592</v>
      </c>
      <c r="I20" s="100">
        <v>-9481</v>
      </c>
    </row>
    <row r="21" spans="2:11" s="12" customFormat="1">
      <c r="B21" s="294" t="s">
        <v>510</v>
      </c>
      <c r="C21" s="100">
        <v>-13.574</v>
      </c>
      <c r="D21" s="100">
        <v>-13.574</v>
      </c>
      <c r="E21" s="100">
        <v>-24</v>
      </c>
      <c r="F21" s="100"/>
      <c r="G21" s="100">
        <v>-361.94639999999998</v>
      </c>
      <c r="H21" s="100">
        <v>-306.16199999999998</v>
      </c>
      <c r="I21" s="100">
        <v>-413</v>
      </c>
    </row>
    <row r="22" spans="2:11" s="12" customFormat="1">
      <c r="B22" s="293" t="s">
        <v>511</v>
      </c>
      <c r="C22" s="100">
        <v>-1772.2735531479725</v>
      </c>
      <c r="D22" s="100">
        <v>-1428.9166675728172</v>
      </c>
      <c r="E22" s="100">
        <v>-1517</v>
      </c>
      <c r="F22" s="100"/>
      <c r="G22" s="100">
        <v>-2632.1951149995948</v>
      </c>
      <c r="H22" s="100">
        <v>-2354.51209919536</v>
      </c>
      <c r="I22" s="100">
        <v>-2459</v>
      </c>
    </row>
    <row r="23" spans="2:11" s="12" customFormat="1">
      <c r="B23" s="293" t="s">
        <v>512</v>
      </c>
      <c r="C23" s="100"/>
      <c r="D23" s="100"/>
      <c r="E23" s="100"/>
      <c r="F23" s="100"/>
      <c r="G23" s="100"/>
      <c r="H23" s="100">
        <v>-24152.935639910931</v>
      </c>
      <c r="I23" s="100"/>
    </row>
    <row r="24" spans="2:11" s="12" customFormat="1">
      <c r="B24" s="293" t="s">
        <v>513</v>
      </c>
      <c r="C24" s="240">
        <v>-1123.1442743676807</v>
      </c>
      <c r="D24" s="100">
        <v>-5165.294329166135</v>
      </c>
      <c r="E24" s="100">
        <v>-6154</v>
      </c>
      <c r="F24" s="100"/>
      <c r="G24" s="100">
        <v>-1123.1442743676807</v>
      </c>
      <c r="H24" s="100">
        <v>-5165.294329166135</v>
      </c>
      <c r="I24" s="100">
        <v>-6154</v>
      </c>
    </row>
    <row r="25" spans="2:11" s="12" customFormat="1">
      <c r="B25" s="294" t="s">
        <v>514</v>
      </c>
      <c r="C25" s="240"/>
      <c r="D25" s="100"/>
      <c r="E25" s="100"/>
      <c r="F25" s="100"/>
      <c r="G25" s="100">
        <v>-3244.0559736071773</v>
      </c>
      <c r="H25" s="100">
        <v>-4276.7393530643931</v>
      </c>
      <c r="I25" s="100">
        <v>-4510</v>
      </c>
      <c r="K25" s="18"/>
    </row>
    <row r="26" spans="2:11" s="12" customFormat="1">
      <c r="B26" s="294" t="s">
        <v>515</v>
      </c>
      <c r="C26" s="100">
        <v>-1481.288465353852</v>
      </c>
      <c r="D26" s="100">
        <v>-1552.7186791514218</v>
      </c>
      <c r="E26" s="100">
        <v>-1481</v>
      </c>
      <c r="F26" s="100"/>
      <c r="G26" s="100">
        <v>-2877.9882702959721</v>
      </c>
      <c r="H26" s="100">
        <v>-2875.7058324432637</v>
      </c>
      <c r="I26" s="100">
        <v>-2840</v>
      </c>
      <c r="J26" s="18"/>
    </row>
    <row r="27" spans="2:11" s="12" customFormat="1">
      <c r="B27" s="294" t="s">
        <v>516</v>
      </c>
      <c r="C27" s="100">
        <v>-909.58320429407024</v>
      </c>
      <c r="D27" s="100">
        <v>-932.77073845903851</v>
      </c>
      <c r="E27" s="100">
        <v>-1024</v>
      </c>
      <c r="F27" s="100"/>
      <c r="G27" s="100">
        <v>-934.21463759163555</v>
      </c>
      <c r="H27" s="100">
        <v>-939.16947471771641</v>
      </c>
      <c r="I27" s="100">
        <v>-1101</v>
      </c>
    </row>
    <row r="28" spans="2:11" s="2" customFormat="1">
      <c r="B28" s="2092" t="s">
        <v>517</v>
      </c>
      <c r="C28" s="100">
        <v>-368.33084499999995</v>
      </c>
      <c r="D28" s="100">
        <v>-315.90648599999997</v>
      </c>
      <c r="E28" s="100">
        <v>-331</v>
      </c>
      <c r="F28" s="100"/>
      <c r="G28" s="100">
        <v>-463.34363975276506</v>
      </c>
      <c r="H28" s="100">
        <v>-361.84581549857415</v>
      </c>
      <c r="I28" s="100">
        <v>-424</v>
      </c>
    </row>
    <row r="29" spans="2:11" s="2" customFormat="1">
      <c r="B29" s="2092" t="s">
        <v>518</v>
      </c>
      <c r="C29" s="100">
        <v>-5.3650000000000002</v>
      </c>
      <c r="D29" s="100">
        <v>-32.540999999999997</v>
      </c>
      <c r="E29" s="100">
        <v>-61</v>
      </c>
      <c r="F29" s="100"/>
      <c r="G29" s="100">
        <v>-17.2928</v>
      </c>
      <c r="H29" s="100">
        <v>-73.445800000000006</v>
      </c>
      <c r="I29" s="100">
        <v>-113</v>
      </c>
    </row>
    <row r="30" spans="2:11" s="2" customFormat="1">
      <c r="B30" s="2092" t="s">
        <v>519</v>
      </c>
      <c r="C30" s="100">
        <v>-237.62035715000002</v>
      </c>
      <c r="D30" s="100">
        <v>-379.57289266850381</v>
      </c>
      <c r="E30" s="100">
        <v>-450</v>
      </c>
      <c r="F30" s="100"/>
      <c r="G30" s="100">
        <v>-237.62035715000002</v>
      </c>
      <c r="H30" s="100">
        <v>-134.02046819521399</v>
      </c>
      <c r="I30" s="100">
        <v>-235</v>
      </c>
    </row>
    <row r="31" spans="2:11" s="12" customFormat="1" ht="11.25" customHeight="1">
      <c r="B31" s="2091" t="s">
        <v>520</v>
      </c>
      <c r="C31" s="639">
        <v>194839.75583882749</v>
      </c>
      <c r="D31" s="639">
        <v>189129.28073683157</v>
      </c>
      <c r="E31" s="639">
        <v>185150.7</v>
      </c>
      <c r="F31" s="639"/>
      <c r="G31" s="639">
        <v>211286.33969032101</v>
      </c>
      <c r="H31" s="639">
        <v>199926.82251629166</v>
      </c>
      <c r="I31" s="639">
        <v>197362</v>
      </c>
    </row>
    <row r="32" spans="2:11" s="12" customFormat="1">
      <c r="B32" s="2090" t="s">
        <v>521</v>
      </c>
      <c r="C32" s="100">
        <v>29553.971352499997</v>
      </c>
      <c r="D32" s="100">
        <v>21802.975580500002</v>
      </c>
      <c r="E32" s="100">
        <v>21803</v>
      </c>
      <c r="F32" s="100"/>
      <c r="G32" s="100">
        <v>29553.971352499997</v>
      </c>
      <c r="H32" s="100">
        <v>21802.975580499999</v>
      </c>
      <c r="I32" s="100">
        <v>21803</v>
      </c>
    </row>
    <row r="33" spans="2:11" s="12" customFormat="1" ht="11.25" customHeight="1">
      <c r="B33" s="2089" t="s">
        <v>522</v>
      </c>
      <c r="C33" s="100"/>
      <c r="D33" s="100"/>
      <c r="E33" s="100"/>
      <c r="F33" s="100"/>
      <c r="G33" s="100">
        <v>-1500</v>
      </c>
      <c r="H33" s="100">
        <v>-1500</v>
      </c>
      <c r="I33" s="100">
        <v>-1500</v>
      </c>
    </row>
    <row r="34" spans="2:11" s="12" customFormat="1" ht="11.25" customHeight="1">
      <c r="B34" s="2089" t="s">
        <v>2922</v>
      </c>
      <c r="C34" s="100">
        <v>-7784.3549999999996</v>
      </c>
      <c r="D34" s="100"/>
      <c r="E34" s="100"/>
      <c r="F34" s="100"/>
      <c r="G34" s="100">
        <v>-7784.3549999999996</v>
      </c>
      <c r="H34" s="100"/>
      <c r="I34" s="100"/>
    </row>
    <row r="35" spans="2:11" s="12" customFormat="1">
      <c r="B35" s="2093" t="s">
        <v>521</v>
      </c>
      <c r="C35" s="639">
        <v>21769.616352499997</v>
      </c>
      <c r="D35" s="639">
        <v>21802.975580500002</v>
      </c>
      <c r="E35" s="639">
        <v>21803</v>
      </c>
      <c r="F35" s="639"/>
      <c r="G35" s="639">
        <v>20269.616352499997</v>
      </c>
      <c r="H35" s="639">
        <v>20302.975580500002</v>
      </c>
      <c r="I35" s="639">
        <v>20303</v>
      </c>
    </row>
    <row r="36" spans="2:11" s="12" customFormat="1" ht="11.25" customHeight="1">
      <c r="B36" s="2091" t="s">
        <v>523</v>
      </c>
      <c r="C36" s="639">
        <v>216609.37219132748</v>
      </c>
      <c r="D36" s="639">
        <v>210932.25631733157</v>
      </c>
      <c r="E36" s="639">
        <v>206953.60000000001</v>
      </c>
      <c r="F36" s="639"/>
      <c r="G36" s="639">
        <v>231555.956042821</v>
      </c>
      <c r="H36" s="639">
        <v>220229.79809679167</v>
      </c>
      <c r="I36" s="639">
        <v>217665</v>
      </c>
    </row>
    <row r="37" spans="2:11" s="12" customFormat="1">
      <c r="B37" s="2094" t="s">
        <v>524</v>
      </c>
      <c r="C37" s="100">
        <v>33581.78746</v>
      </c>
      <c r="D37" s="100">
        <v>32772.003069999999</v>
      </c>
      <c r="E37" s="100">
        <v>32693.8</v>
      </c>
      <c r="F37" s="100"/>
      <c r="G37" s="100">
        <v>33581.78746</v>
      </c>
      <c r="H37" s="100">
        <v>32772.003069999999</v>
      </c>
      <c r="I37" s="100">
        <v>32694</v>
      </c>
      <c r="J37" s="233"/>
    </row>
    <row r="38" spans="2:11" s="12" customFormat="1" ht="11.25" customHeight="1">
      <c r="B38" s="2089" t="s">
        <v>525</v>
      </c>
      <c r="C38" s="100"/>
      <c r="D38" s="100"/>
      <c r="E38" s="100"/>
      <c r="F38" s="100"/>
      <c r="G38" s="100">
        <v>-5588</v>
      </c>
      <c r="H38" s="100">
        <v>-5588</v>
      </c>
      <c r="I38" s="100">
        <v>-5588</v>
      </c>
    </row>
    <row r="39" spans="2:11" s="12" customFormat="1" ht="11.25" customHeight="1">
      <c r="B39" s="2089" t="s">
        <v>2921</v>
      </c>
      <c r="C39" s="100">
        <v>-21.11621663</v>
      </c>
      <c r="D39" s="100"/>
      <c r="E39" s="100"/>
      <c r="F39" s="100"/>
      <c r="G39" s="100">
        <v>-21.11621663</v>
      </c>
      <c r="H39" s="100"/>
      <c r="I39" s="100"/>
    </row>
    <row r="40" spans="2:11" s="12" customFormat="1">
      <c r="B40" s="2095" t="s">
        <v>526</v>
      </c>
      <c r="C40" s="383">
        <v>33560.671243370001</v>
      </c>
      <c r="D40" s="383">
        <v>32772.003069999999</v>
      </c>
      <c r="E40" s="383">
        <v>32694</v>
      </c>
      <c r="F40" s="383"/>
      <c r="G40" s="639">
        <v>27972.671243370001</v>
      </c>
      <c r="H40" s="383">
        <v>27184.003069999999</v>
      </c>
      <c r="I40" s="383">
        <v>27106</v>
      </c>
    </row>
    <row r="41" spans="2:11" s="12" customFormat="1">
      <c r="B41" s="2093" t="s">
        <v>32</v>
      </c>
      <c r="C41" s="639">
        <v>250170.04343469749</v>
      </c>
      <c r="D41" s="639">
        <v>243704.25938733158</v>
      </c>
      <c r="E41" s="639">
        <v>239647</v>
      </c>
      <c r="F41" s="639"/>
      <c r="G41" s="1096">
        <v>259528.62728619098</v>
      </c>
      <c r="H41" s="639">
        <v>247413.80116679167</v>
      </c>
      <c r="I41" s="639">
        <v>244771</v>
      </c>
    </row>
    <row r="42" spans="2:11" s="12" customFormat="1">
      <c r="B42" s="290"/>
      <c r="D42" s="295"/>
      <c r="E42" s="295"/>
      <c r="F42" s="295"/>
      <c r="H42" s="295"/>
      <c r="I42" s="295"/>
    </row>
    <row r="43" spans="2:11" s="12" customFormat="1">
      <c r="B43" s="290" t="s">
        <v>527</v>
      </c>
      <c r="C43" s="296">
        <v>965069.52001600002</v>
      </c>
      <c r="D43" s="296">
        <v>966417.68919599999</v>
      </c>
      <c r="E43" s="296">
        <v>945634</v>
      </c>
      <c r="F43" s="296"/>
      <c r="G43" s="296">
        <v>1109919.1603991301</v>
      </c>
      <c r="H43" s="296">
        <v>1099949.19022158</v>
      </c>
      <c r="I43" s="296">
        <v>1078884</v>
      </c>
    </row>
    <row r="44" spans="2:11" s="12" customFormat="1">
      <c r="B44" s="1587" t="s">
        <v>528</v>
      </c>
      <c r="C44" s="1588">
        <v>77205.561601280002</v>
      </c>
      <c r="D44" s="1588">
        <v>77313.415135679999</v>
      </c>
      <c r="E44" s="1588">
        <v>75651</v>
      </c>
      <c r="F44" s="1588"/>
      <c r="G44" s="1588">
        <v>88793.53283193041</v>
      </c>
      <c r="H44" s="1588">
        <v>87995.935217726394</v>
      </c>
      <c r="I44" s="1588">
        <v>86311</v>
      </c>
      <c r="K44" s="2"/>
    </row>
    <row r="45" spans="2:11" s="12" customFormat="1">
      <c r="B45" s="12" t="s">
        <v>529</v>
      </c>
      <c r="E45" s="17"/>
      <c r="F45" s="17"/>
      <c r="H45" s="1092"/>
      <c r="I45" s="1092"/>
    </row>
    <row r="46" spans="2:11" s="12" customFormat="1" ht="11.25" customHeight="1">
      <c r="B46" s="283" t="s">
        <v>530</v>
      </c>
      <c r="C46" s="1484">
        <v>20.189193814306478</v>
      </c>
      <c r="D46" s="326">
        <v>19.570138548909995</v>
      </c>
      <c r="E46" s="326">
        <v>19.579999999999998</v>
      </c>
      <c r="F46" s="326"/>
      <c r="G46" s="1485">
        <v>19.036191754212247</v>
      </c>
      <c r="H46" s="1093">
        <v>18.176005245843882</v>
      </c>
      <c r="I46" s="1093">
        <v>18.29</v>
      </c>
    </row>
    <row r="47" spans="2:11" s="12" customFormat="1" ht="11.25" customHeight="1">
      <c r="B47" s="283" t="s">
        <v>531</v>
      </c>
      <c r="C47" s="326">
        <v>22.444950099318884</v>
      </c>
      <c r="D47" s="326">
        <v>21.826199859070691</v>
      </c>
      <c r="E47" s="326">
        <v>21.89</v>
      </c>
      <c r="F47" s="326"/>
      <c r="G47" s="1302">
        <v>20.862416318640072</v>
      </c>
      <c r="H47" s="1093">
        <v>20.021815557901117</v>
      </c>
      <c r="I47" s="1093">
        <v>20.18</v>
      </c>
    </row>
    <row r="48" spans="2:11" s="12" customFormat="1">
      <c r="B48" s="1589" t="s">
        <v>532</v>
      </c>
      <c r="C48" s="1590">
        <v>25.92248933844164</v>
      </c>
      <c r="D48" s="1590">
        <v>25.217280489772335</v>
      </c>
      <c r="E48" s="1590">
        <v>25.34</v>
      </c>
      <c r="F48" s="1590"/>
      <c r="G48" s="1591">
        <v>23.38266033652971</v>
      </c>
      <c r="H48" s="1592">
        <v>22.49320271938663</v>
      </c>
      <c r="I48" s="1592">
        <v>22.69</v>
      </c>
    </row>
    <row r="49" spans="1:11" s="12" customFormat="1" ht="6" customHeight="1">
      <c r="B49" s="85"/>
      <c r="C49" s="85"/>
      <c r="D49" s="85"/>
      <c r="E49" s="297" t="s">
        <v>33</v>
      </c>
      <c r="F49" s="297"/>
      <c r="G49" s="297"/>
      <c r="H49" s="297"/>
      <c r="I49" s="297" t="s">
        <v>33</v>
      </c>
    </row>
    <row r="50" spans="1:11" s="12" customFormat="1" ht="22.5" customHeight="1">
      <c r="B50" s="2120" t="s">
        <v>533</v>
      </c>
      <c r="C50" s="2120"/>
      <c r="D50" s="2120"/>
      <c r="E50" s="2120"/>
      <c r="F50" s="2120"/>
      <c r="G50" s="2120"/>
      <c r="H50" s="2120"/>
      <c r="I50" s="2120"/>
      <c r="J50" s="299"/>
    </row>
    <row r="51" spans="1:11" s="12" customFormat="1">
      <c r="A51" s="24"/>
      <c r="B51" s="2120" t="s">
        <v>534</v>
      </c>
      <c r="C51" s="2120"/>
      <c r="D51" s="2120"/>
      <c r="E51" s="2120"/>
      <c r="F51" s="2120"/>
      <c r="G51" s="2120"/>
      <c r="H51" s="2120"/>
      <c r="I51" s="2120"/>
      <c r="J51" s="299"/>
    </row>
    <row r="52" spans="1:11">
      <c r="A52" s="24"/>
      <c r="B52" s="2120"/>
      <c r="C52" s="2120"/>
      <c r="D52" s="2120"/>
      <c r="E52" s="2120"/>
      <c r="F52" s="2120"/>
      <c r="G52" s="2120"/>
      <c r="H52" s="2120"/>
      <c r="I52" s="2120"/>
      <c r="J52" s="299"/>
    </row>
    <row r="53" spans="1:11">
      <c r="A53" s="24"/>
      <c r="B53" s="300"/>
      <c r="C53" s="128"/>
      <c r="D53" s="128"/>
      <c r="E53" s="17"/>
      <c r="F53" s="17"/>
      <c r="G53" s="17"/>
      <c r="H53" s="17"/>
      <c r="I53" s="17"/>
      <c r="J53" s="299"/>
    </row>
    <row r="54" spans="1:11">
      <c r="A54" s="24"/>
      <c r="B54" s="128"/>
      <c r="C54" s="128"/>
      <c r="D54" s="128"/>
      <c r="E54" s="17"/>
      <c r="F54" s="17"/>
      <c r="G54" s="17"/>
      <c r="H54" s="17"/>
      <c r="I54" s="17"/>
      <c r="J54" s="299"/>
    </row>
    <row r="55" spans="1:11">
      <c r="A55" s="24"/>
      <c r="B55" s="128"/>
      <c r="C55" s="128"/>
      <c r="D55" s="128"/>
      <c r="E55" s="17"/>
      <c r="F55" s="17"/>
      <c r="G55" s="17"/>
      <c r="H55" s="17"/>
      <c r="I55" s="17"/>
      <c r="J55" s="299"/>
    </row>
    <row r="56" spans="1:11">
      <c r="A56" s="24"/>
      <c r="B56" s="128"/>
      <c r="C56" s="128"/>
      <c r="D56" s="128"/>
      <c r="E56" s="17"/>
      <c r="F56" s="17"/>
      <c r="G56" s="17"/>
      <c r="H56" s="17"/>
      <c r="I56" s="17"/>
      <c r="J56" s="299"/>
    </row>
    <row r="57" spans="1:11" ht="6" customHeight="1">
      <c r="A57" s="24"/>
      <c r="B57" s="128"/>
      <c r="C57" s="128"/>
      <c r="D57" s="128"/>
      <c r="E57" s="23"/>
      <c r="F57" s="23"/>
      <c r="G57" s="23"/>
      <c r="H57" s="23"/>
      <c r="I57" s="23"/>
      <c r="J57" s="301"/>
      <c r="K57" s="298"/>
    </row>
    <row r="58" spans="1:11" ht="22.5" customHeight="1">
      <c r="B58" s="128"/>
      <c r="C58" s="128"/>
      <c r="D58" s="128"/>
      <c r="E58" s="23"/>
      <c r="F58" s="23"/>
      <c r="G58" s="23"/>
      <c r="H58" s="23"/>
      <c r="I58" s="23"/>
      <c r="J58" s="301"/>
      <c r="K58" s="299"/>
    </row>
    <row r="59" spans="1:11">
      <c r="K59" s="299"/>
    </row>
    <row r="60" spans="1:11">
      <c r="K60" s="299"/>
    </row>
    <row r="61" spans="1:11">
      <c r="K61" s="299"/>
    </row>
    <row r="62" spans="1:11">
      <c r="K62" s="299"/>
    </row>
    <row r="63" spans="1:11">
      <c r="K63" s="299"/>
    </row>
    <row r="64" spans="1:11">
      <c r="K64" s="299"/>
    </row>
    <row r="65" spans="11:11">
      <c r="K65" s="301"/>
    </row>
    <row r="66" spans="11:11">
      <c r="K66" s="301"/>
    </row>
  </sheetData>
  <dataConsolidate/>
  <mergeCells count="5">
    <mergeCell ref="B50:I50"/>
    <mergeCell ref="B51:I51"/>
    <mergeCell ref="B52:I52"/>
    <mergeCell ref="B3:I3"/>
    <mergeCell ref="B7:I7"/>
  </mergeCells>
  <hyperlinks>
    <hyperlink ref="B3" location="Contents!A1" display="Back to index page" xr:uid="{1BB1A528-8384-4E3F-8C63-D056DD78B10F}"/>
    <hyperlink ref="B3:I3" location="CONTENTS!A1" display="Back to contents page" xr:uid="{E221946D-BBC8-47C7-B5AE-34BAE287BE63}"/>
  </hyperlinks>
  <printOptions horizontalCentered="1" verticalCentered="1"/>
  <pageMargins left="0.25" right="0.25" top="0.75" bottom="0.75" header="0.3" footer="0.3"/>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pageSetUpPr fitToPage="1"/>
  </sheetPr>
  <dimension ref="A1:U315"/>
  <sheetViews>
    <sheetView showGridLines="0" showRowColHeaders="0" zoomScaleNormal="100" workbookViewId="0"/>
  </sheetViews>
  <sheetFormatPr baseColWidth="10" defaultColWidth="8.85546875" defaultRowHeight="15"/>
  <cols>
    <col min="1" max="1" width="2.7109375" style="1269" customWidth="1"/>
    <col min="2" max="2" width="3.7109375" style="1270" customWidth="1"/>
    <col min="3" max="3" width="69" style="1269" customWidth="1"/>
    <col min="4" max="4" width="23.7109375" style="1269" bestFit="1" customWidth="1"/>
    <col min="5" max="9" width="17.28515625" style="1269" customWidth="1"/>
    <col min="10" max="10" width="1.42578125" style="1269" customWidth="1"/>
    <col min="11" max="15" width="17.28515625" style="1269" customWidth="1"/>
    <col min="16" max="16" width="1.28515625" style="1269" customWidth="1"/>
    <col min="17" max="21" width="17.28515625" style="1269" customWidth="1"/>
    <col min="22" max="16384" width="8.85546875" style="1269"/>
  </cols>
  <sheetData>
    <row r="1" spans="2:21" s="1258" customFormat="1" ht="11.25" customHeight="1">
      <c r="B1" s="84"/>
    </row>
    <row r="2" spans="2:21" s="1258" customFormat="1" ht="5.25" customHeight="1">
      <c r="B2" s="84"/>
    </row>
    <row r="3" spans="2:21" s="1258" customFormat="1" ht="12.75" customHeight="1">
      <c r="B3" s="2108" t="s">
        <v>309</v>
      </c>
      <c r="C3" s="2108"/>
      <c r="D3" s="2108"/>
      <c r="E3" s="2108"/>
      <c r="F3" s="2108"/>
      <c r="G3" s="2108"/>
      <c r="H3" s="2108"/>
      <c r="I3" s="2108"/>
      <c r="J3" s="2108"/>
      <c r="K3" s="2108"/>
      <c r="L3" s="2108"/>
      <c r="M3" s="2108"/>
      <c r="N3" s="2108"/>
      <c r="O3" s="2108"/>
      <c r="P3" s="2108"/>
    </row>
    <row r="4" spans="2:21" s="1258" customFormat="1" ht="5.25" customHeight="1">
      <c r="B4" s="84"/>
    </row>
    <row r="5" spans="2:21" s="12" customFormat="1" ht="15.75" customHeight="1">
      <c r="B5" s="1139" t="s">
        <v>2223</v>
      </c>
      <c r="C5" s="1244"/>
    </row>
    <row r="6" spans="2:21" s="12" customFormat="1" ht="11.25" customHeight="1">
      <c r="B6" s="1139"/>
      <c r="C6" s="1244"/>
    </row>
    <row r="7" spans="2:21" s="1416" customFormat="1" ht="11.25" customHeight="1">
      <c r="B7" s="2127" t="s">
        <v>2811</v>
      </c>
      <c r="C7" s="2127"/>
      <c r="D7" s="2127"/>
      <c r="E7" s="2127"/>
      <c r="F7" s="2127"/>
      <c r="G7" s="2116"/>
      <c r="H7" s="2116"/>
      <c r="I7" s="2116"/>
      <c r="J7" s="2116"/>
      <c r="K7" s="2116"/>
      <c r="L7" s="2116"/>
      <c r="M7" s="2116"/>
      <c r="N7" s="2116"/>
      <c r="O7" s="2116"/>
      <c r="P7" s="2116"/>
      <c r="Q7" s="2116"/>
      <c r="R7" s="2116"/>
      <c r="S7" s="2116"/>
      <c r="T7" s="2116"/>
      <c r="U7" s="2116"/>
    </row>
    <row r="8" spans="2:21" s="1258" customFormat="1" ht="11.25" customHeight="1">
      <c r="B8" s="84"/>
    </row>
    <row r="9" spans="2:21" s="84" customFormat="1" ht="11.25" customHeight="1">
      <c r="B9" s="1250"/>
      <c r="C9" s="1250"/>
      <c r="D9" s="1250" t="s">
        <v>321</v>
      </c>
      <c r="E9" s="1250" t="s">
        <v>323</v>
      </c>
      <c r="F9" s="1250" t="s">
        <v>325</v>
      </c>
      <c r="G9" s="1250" t="s">
        <v>327</v>
      </c>
      <c r="H9" s="1250" t="s">
        <v>332</v>
      </c>
      <c r="I9" s="1250" t="s">
        <v>339</v>
      </c>
      <c r="J9" s="1250"/>
      <c r="K9" s="1250" t="s">
        <v>341</v>
      </c>
      <c r="L9" s="1250" t="s">
        <v>346</v>
      </c>
      <c r="M9" s="1250" t="s">
        <v>352</v>
      </c>
      <c r="N9" s="1250" t="s">
        <v>375</v>
      </c>
      <c r="O9" s="1250" t="s">
        <v>399</v>
      </c>
      <c r="P9" s="1250"/>
      <c r="Q9" s="1250" t="s">
        <v>916</v>
      </c>
      <c r="R9" s="1250" t="s">
        <v>1017</v>
      </c>
      <c r="S9" s="1250" t="s">
        <v>1018</v>
      </c>
      <c r="T9" s="1250" t="s">
        <v>1019</v>
      </c>
      <c r="U9" s="1250" t="s">
        <v>1076</v>
      </c>
    </row>
    <row r="10" spans="2:21" s="1258" customFormat="1" ht="11.25" customHeight="1">
      <c r="C10" s="415"/>
      <c r="D10" s="2363" t="s">
        <v>27</v>
      </c>
      <c r="E10" s="2363"/>
      <c r="F10" s="2363"/>
      <c r="G10" s="2363"/>
      <c r="H10" s="2363"/>
      <c r="I10" s="2363"/>
      <c r="J10" s="2363"/>
      <c r="K10" s="2363"/>
      <c r="L10" s="2363"/>
      <c r="M10" s="2363"/>
      <c r="N10" s="2363"/>
      <c r="O10" s="2363"/>
      <c r="P10" s="2363"/>
      <c r="Q10" s="2363"/>
      <c r="R10" s="2363"/>
      <c r="S10" s="2363"/>
      <c r="T10" s="2363"/>
      <c r="U10" s="2363"/>
    </row>
    <row r="11" spans="2:21" s="1258" customFormat="1" ht="11.25" customHeight="1">
      <c r="B11" s="415"/>
      <c r="C11" s="415"/>
      <c r="E11" s="2364" t="s">
        <v>2224</v>
      </c>
      <c r="F11" s="2364"/>
      <c r="G11" s="2364"/>
      <c r="H11" s="2364"/>
      <c r="I11" s="2364"/>
      <c r="J11" s="168"/>
      <c r="K11" s="2364" t="s">
        <v>2225</v>
      </c>
      <c r="L11" s="2364"/>
      <c r="M11" s="2364"/>
      <c r="N11" s="2364"/>
      <c r="O11" s="2364"/>
      <c r="P11" s="168"/>
      <c r="Q11" s="2364" t="s">
        <v>2226</v>
      </c>
      <c r="R11" s="2364"/>
      <c r="S11" s="2364"/>
      <c r="T11" s="2364"/>
      <c r="U11" s="2364"/>
    </row>
    <row r="12" spans="2:21" s="1258" customFormat="1" ht="11.25" customHeight="1">
      <c r="B12" s="415"/>
      <c r="C12" s="415"/>
      <c r="D12" s="415"/>
      <c r="E12" s="2242" t="s">
        <v>2227</v>
      </c>
      <c r="F12" s="2242"/>
      <c r="G12" s="2242"/>
      <c r="H12" s="2242"/>
      <c r="I12" s="2242"/>
      <c r="J12" s="97"/>
      <c r="K12" s="2242" t="s">
        <v>2227</v>
      </c>
      <c r="L12" s="2242"/>
      <c r="M12" s="2242"/>
      <c r="N12" s="2242"/>
      <c r="O12" s="2242"/>
      <c r="P12" s="97"/>
      <c r="Q12" s="2242" t="s">
        <v>2227</v>
      </c>
      <c r="R12" s="2242"/>
      <c r="S12" s="2242"/>
      <c r="T12" s="2242"/>
      <c r="U12" s="2242"/>
    </row>
    <row r="13" spans="2:21" s="1258" customFormat="1" ht="11.25" customHeight="1">
      <c r="B13" s="415"/>
      <c r="C13" s="415"/>
      <c r="E13" s="84"/>
      <c r="F13" s="2225" t="s">
        <v>2228</v>
      </c>
      <c r="G13" s="2225"/>
      <c r="H13" s="2225"/>
      <c r="I13" s="2225"/>
      <c r="J13" s="84"/>
      <c r="K13" s="84"/>
      <c r="L13" s="2225" t="s">
        <v>2228</v>
      </c>
      <c r="M13" s="2225"/>
      <c r="N13" s="2225"/>
      <c r="O13" s="2225"/>
      <c r="P13" s="84"/>
      <c r="Q13" s="84"/>
      <c r="R13" s="2225" t="s">
        <v>2228</v>
      </c>
      <c r="S13" s="2225"/>
      <c r="T13" s="2225"/>
      <c r="U13" s="2225"/>
    </row>
    <row r="14" spans="2:21" s="1258" customFormat="1" ht="11.25" customHeight="1">
      <c r="B14" s="415"/>
      <c r="C14" s="415"/>
      <c r="D14" s="482" t="s">
        <v>2229</v>
      </c>
      <c r="E14" s="278"/>
      <c r="F14" s="278"/>
      <c r="G14" s="278" t="s">
        <v>886</v>
      </c>
      <c r="H14" s="278" t="s">
        <v>886</v>
      </c>
      <c r="I14" s="278" t="s">
        <v>886</v>
      </c>
      <c r="J14" s="278"/>
      <c r="K14" s="278"/>
      <c r="L14" s="278"/>
      <c r="M14" s="278" t="s">
        <v>886</v>
      </c>
      <c r="N14" s="278" t="s">
        <v>886</v>
      </c>
      <c r="O14" s="278" t="s">
        <v>886</v>
      </c>
      <c r="P14" s="278"/>
      <c r="Q14" s="278"/>
      <c r="R14" s="278"/>
      <c r="S14" s="278" t="s">
        <v>886</v>
      </c>
      <c r="T14" s="278" t="s">
        <v>886</v>
      </c>
      <c r="U14" s="278" t="s">
        <v>886</v>
      </c>
    </row>
    <row r="15" spans="2:21" s="1258" customFormat="1" ht="11.25" customHeight="1">
      <c r="B15" s="1760"/>
      <c r="C15" s="1678" t="s">
        <v>315</v>
      </c>
      <c r="D15" s="1615" t="s">
        <v>2230</v>
      </c>
      <c r="E15" s="1642"/>
      <c r="F15" s="1642"/>
      <c r="G15" s="1642" t="s">
        <v>2231</v>
      </c>
      <c r="H15" s="1642" t="s">
        <v>2232</v>
      </c>
      <c r="I15" s="1642" t="s">
        <v>2233</v>
      </c>
      <c r="J15" s="1642"/>
      <c r="K15" s="1642"/>
      <c r="L15" s="1642"/>
      <c r="M15" s="1642" t="s">
        <v>2231</v>
      </c>
      <c r="N15" s="1642" t="s">
        <v>2234</v>
      </c>
      <c r="O15" s="1642" t="s">
        <v>2233</v>
      </c>
      <c r="P15" s="1642"/>
      <c r="Q15" s="1642"/>
      <c r="R15" s="1642"/>
      <c r="S15" s="1642" t="s">
        <v>2231</v>
      </c>
      <c r="T15" s="1642" t="s">
        <v>2235</v>
      </c>
      <c r="U15" s="1642" t="s">
        <v>2233</v>
      </c>
    </row>
    <row r="16" spans="2:21" s="276" customFormat="1" ht="15" customHeight="1">
      <c r="B16" s="1259"/>
      <c r="C16" s="1444" t="s">
        <v>2236</v>
      </c>
      <c r="D16" s="1427"/>
      <c r="E16" s="1427"/>
      <c r="F16" s="1427"/>
      <c r="G16" s="1427"/>
      <c r="H16" s="1427"/>
      <c r="I16" s="1427"/>
      <c r="J16" s="1427"/>
      <c r="K16" s="1427"/>
      <c r="L16" s="1427"/>
      <c r="M16" s="1427"/>
      <c r="N16" s="1427"/>
      <c r="O16" s="1427"/>
      <c r="P16" s="1427"/>
      <c r="Q16" s="1427"/>
      <c r="R16" s="1427"/>
      <c r="S16" s="1427"/>
      <c r="T16" s="1427"/>
      <c r="U16" s="1427"/>
    </row>
    <row r="17" spans="2:21" s="1258" customFormat="1" ht="11.25" customHeight="1">
      <c r="B17" s="1395">
        <v>1</v>
      </c>
      <c r="C17" s="1396" t="s">
        <v>2237</v>
      </c>
      <c r="D17" s="1397">
        <v>1525148.8981136549</v>
      </c>
      <c r="E17" s="1397">
        <v>946205.2645533199</v>
      </c>
      <c r="F17" s="1397">
        <v>131292.132133067</v>
      </c>
      <c r="G17" s="1397"/>
      <c r="H17" s="1397"/>
      <c r="I17" s="1397"/>
      <c r="J17" s="1397"/>
      <c r="K17" s="1397">
        <v>2345.2630396400145</v>
      </c>
      <c r="L17" s="1397"/>
      <c r="M17" s="1397"/>
      <c r="N17" s="1397"/>
      <c r="O17" s="1397"/>
      <c r="P17" s="1397"/>
      <c r="Q17" s="1397">
        <v>948550.52759295993</v>
      </c>
      <c r="R17" s="1397">
        <v>131292.132133067</v>
      </c>
      <c r="S17" s="1397"/>
      <c r="T17" s="1397"/>
      <c r="U17" s="1397"/>
    </row>
    <row r="18" spans="2:21" s="1258" customFormat="1" ht="11.25" customHeight="1">
      <c r="B18" s="278">
        <v>2</v>
      </c>
      <c r="C18" s="1996" t="s">
        <v>2238</v>
      </c>
      <c r="D18" s="1340">
        <v>475210.19590677996</v>
      </c>
      <c r="E18" s="1340"/>
      <c r="F18" s="1340"/>
      <c r="G18" s="1340"/>
      <c r="H18" s="1340"/>
      <c r="I18" s="1340"/>
      <c r="J18" s="1340"/>
      <c r="K18" s="1340"/>
      <c r="L18" s="1340"/>
      <c r="M18" s="1340"/>
      <c r="N18" s="1340"/>
      <c r="O18" s="1340"/>
      <c r="P18" s="1340"/>
      <c r="Q18" s="1340"/>
      <c r="R18" s="1340"/>
      <c r="S18" s="1340"/>
      <c r="T18" s="1340"/>
      <c r="U18" s="1340"/>
    </row>
    <row r="19" spans="2:21" s="1258" customFormat="1" ht="11.25" customHeight="1">
      <c r="B19" s="278">
        <v>3</v>
      </c>
      <c r="C19" s="1997" t="s">
        <v>903</v>
      </c>
      <c r="D19" s="1340">
        <v>362578.37854173</v>
      </c>
      <c r="E19" s="1340"/>
      <c r="F19" s="1340"/>
      <c r="G19" s="1340"/>
      <c r="H19" s="1340"/>
      <c r="I19" s="1340"/>
      <c r="J19" s="1340"/>
      <c r="K19" s="1340"/>
      <c r="L19" s="1340"/>
      <c r="M19" s="1340"/>
      <c r="N19" s="1340"/>
      <c r="O19" s="1340"/>
      <c r="P19" s="1340"/>
      <c r="Q19" s="1340"/>
      <c r="R19" s="1340"/>
      <c r="S19" s="1340"/>
      <c r="T19" s="1340"/>
      <c r="U19" s="1340"/>
    </row>
    <row r="20" spans="2:21" s="1258" customFormat="1" ht="11.25" customHeight="1">
      <c r="B20" s="278">
        <v>4</v>
      </c>
      <c r="C20" s="1394" t="s">
        <v>897</v>
      </c>
      <c r="D20" s="1340">
        <v>169486.40114326999</v>
      </c>
      <c r="E20" s="1340"/>
      <c r="F20" s="1340"/>
      <c r="G20" s="1340"/>
      <c r="H20" s="1340"/>
      <c r="I20" s="1340"/>
      <c r="J20" s="1340"/>
      <c r="K20" s="1340"/>
      <c r="L20" s="1340"/>
      <c r="M20" s="1340"/>
      <c r="N20" s="1340"/>
      <c r="O20" s="1340"/>
      <c r="P20" s="1340"/>
      <c r="Q20" s="1340"/>
      <c r="R20" s="1340"/>
      <c r="S20" s="1340"/>
      <c r="T20" s="1340"/>
      <c r="U20" s="1340"/>
    </row>
    <row r="21" spans="2:21" s="1258" customFormat="1" ht="11.25" customHeight="1">
      <c r="B21" s="278">
        <v>5</v>
      </c>
      <c r="C21" s="1394" t="s">
        <v>2239</v>
      </c>
      <c r="D21" s="1340">
        <v>191463.67413072</v>
      </c>
      <c r="E21" s="1340"/>
      <c r="F21" s="1398"/>
      <c r="G21" s="1398"/>
      <c r="H21" s="1398"/>
      <c r="I21" s="1398"/>
      <c r="J21" s="1398"/>
      <c r="K21" s="1398"/>
      <c r="L21" s="1398"/>
      <c r="M21" s="1398"/>
      <c r="N21" s="1398"/>
      <c r="O21" s="1398"/>
      <c r="P21" s="1398"/>
      <c r="Q21" s="1398"/>
      <c r="R21" s="1398"/>
      <c r="S21" s="1398"/>
      <c r="T21" s="1398"/>
      <c r="U21" s="1398"/>
    </row>
    <row r="22" spans="2:21" s="1258" customFormat="1" ht="11.25" customHeight="1">
      <c r="B22" s="278">
        <v>6</v>
      </c>
      <c r="C22" s="1394" t="s">
        <v>1758</v>
      </c>
      <c r="D22" s="1340">
        <v>1628.3032677399999</v>
      </c>
      <c r="E22" s="1340"/>
      <c r="F22" s="1340"/>
      <c r="G22" s="1428"/>
      <c r="H22" s="1340"/>
      <c r="I22" s="1340"/>
      <c r="J22" s="1340"/>
      <c r="K22" s="1340"/>
      <c r="L22" s="1340"/>
      <c r="M22" s="1428"/>
      <c r="N22" s="1340"/>
      <c r="O22" s="1340"/>
      <c r="P22" s="1340"/>
      <c r="Q22" s="1340"/>
      <c r="R22" s="1340"/>
      <c r="S22" s="1428"/>
      <c r="T22" s="1340"/>
      <c r="U22" s="1340"/>
    </row>
    <row r="23" spans="2:21" s="1258" customFormat="1" ht="11.25" customHeight="1">
      <c r="B23" s="278">
        <v>7</v>
      </c>
      <c r="C23" s="1997" t="s">
        <v>905</v>
      </c>
      <c r="D23" s="1340">
        <v>112631.81736505001</v>
      </c>
      <c r="E23" s="1340"/>
      <c r="F23" s="1340"/>
      <c r="G23" s="1340"/>
      <c r="H23" s="1340"/>
      <c r="I23" s="1340"/>
      <c r="J23" s="1340"/>
      <c r="K23" s="1340"/>
      <c r="L23" s="1340"/>
      <c r="M23" s="1340"/>
      <c r="N23" s="1340"/>
      <c r="O23" s="1340"/>
      <c r="P23" s="1340"/>
      <c r="Q23" s="1340"/>
      <c r="R23" s="1340"/>
      <c r="S23" s="1340"/>
      <c r="T23" s="1340"/>
      <c r="U23" s="1340"/>
    </row>
    <row r="24" spans="2:21" s="1258" customFormat="1" ht="11.25" customHeight="1">
      <c r="B24" s="278">
        <v>8</v>
      </c>
      <c r="C24" s="1998" t="s">
        <v>2240</v>
      </c>
      <c r="D24" s="1340">
        <v>41493.184466129998</v>
      </c>
      <c r="E24" s="1340"/>
      <c r="F24" s="1340"/>
      <c r="G24" s="1340"/>
      <c r="H24" s="1340"/>
      <c r="I24" s="1340"/>
      <c r="J24" s="1340"/>
      <c r="K24" s="1340"/>
      <c r="L24" s="1340"/>
      <c r="M24" s="1340"/>
      <c r="N24" s="1340"/>
      <c r="O24" s="1340"/>
      <c r="P24" s="1340"/>
      <c r="Q24" s="1340"/>
      <c r="R24" s="1340"/>
      <c r="S24" s="1340"/>
      <c r="T24" s="1340"/>
      <c r="U24" s="1340"/>
    </row>
    <row r="25" spans="2:21" s="1258" customFormat="1" ht="11.25" customHeight="1">
      <c r="B25" s="278">
        <v>9</v>
      </c>
      <c r="C25" s="1999" t="s">
        <v>897</v>
      </c>
      <c r="D25" s="1340">
        <v>41184.045978779999</v>
      </c>
      <c r="E25" s="1340"/>
      <c r="F25" s="1340"/>
      <c r="G25" s="1340"/>
      <c r="H25" s="1340"/>
      <c r="I25" s="1340"/>
      <c r="J25" s="1340"/>
      <c r="K25" s="1340"/>
      <c r="L25" s="1340"/>
      <c r="M25" s="1340"/>
      <c r="N25" s="1340"/>
      <c r="O25" s="1340"/>
      <c r="P25" s="1340"/>
      <c r="Q25" s="1340"/>
      <c r="R25" s="1340"/>
      <c r="S25" s="1340"/>
      <c r="T25" s="1340"/>
      <c r="U25" s="1340"/>
    </row>
    <row r="26" spans="2:21" s="276" customFormat="1" ht="11.25" customHeight="1">
      <c r="B26" s="278">
        <v>10</v>
      </c>
      <c r="C26" s="2000" t="s">
        <v>2239</v>
      </c>
      <c r="D26" s="1398"/>
      <c r="E26" s="1398"/>
      <c r="F26" s="1398"/>
      <c r="G26" s="1398"/>
      <c r="H26" s="1398"/>
      <c r="I26" s="1398"/>
      <c r="J26" s="1398"/>
      <c r="K26" s="1398"/>
      <c r="L26" s="1398"/>
      <c r="M26" s="1398"/>
      <c r="N26" s="1398"/>
      <c r="O26" s="1398"/>
      <c r="P26" s="1398"/>
      <c r="Q26" s="1398"/>
      <c r="R26" s="1398"/>
      <c r="S26" s="1398"/>
      <c r="T26" s="1398"/>
      <c r="U26" s="1398"/>
    </row>
    <row r="27" spans="2:21" s="1258" customFormat="1" ht="11.25" customHeight="1">
      <c r="B27" s="278">
        <v>11</v>
      </c>
      <c r="C27" s="1999" t="s">
        <v>1758</v>
      </c>
      <c r="D27" s="1340">
        <v>309.13848735000005</v>
      </c>
      <c r="E27" s="1340"/>
      <c r="F27" s="1340"/>
      <c r="G27" s="1428"/>
      <c r="H27" s="1340"/>
      <c r="I27" s="1340"/>
      <c r="J27" s="1340"/>
      <c r="K27" s="1340"/>
      <c r="L27" s="1340"/>
      <c r="M27" s="1428"/>
      <c r="N27" s="1340"/>
      <c r="O27" s="1340"/>
      <c r="P27" s="1340"/>
      <c r="Q27" s="1340"/>
      <c r="R27" s="1340"/>
      <c r="S27" s="1428"/>
      <c r="T27" s="1340"/>
      <c r="U27" s="1340"/>
    </row>
    <row r="28" spans="2:21" s="1258" customFormat="1" ht="11.25" customHeight="1">
      <c r="B28" s="278">
        <v>12</v>
      </c>
      <c r="C28" s="2001" t="s">
        <v>2241</v>
      </c>
      <c r="D28" s="1340">
        <v>46427.439223129986</v>
      </c>
      <c r="E28" s="1340"/>
      <c r="F28" s="1340"/>
      <c r="G28" s="1340"/>
      <c r="H28" s="1340"/>
      <c r="I28" s="1340"/>
      <c r="J28" s="1340"/>
      <c r="K28" s="1340"/>
      <c r="L28" s="1340"/>
      <c r="M28" s="1340"/>
      <c r="N28" s="1340"/>
      <c r="O28" s="1340"/>
      <c r="P28" s="1340"/>
      <c r="Q28" s="1340"/>
      <c r="R28" s="1340"/>
      <c r="S28" s="1340"/>
      <c r="T28" s="1340"/>
      <c r="U28" s="1340"/>
    </row>
    <row r="29" spans="2:21" s="1258" customFormat="1" ht="11.25" customHeight="1">
      <c r="B29" s="278">
        <v>13</v>
      </c>
      <c r="C29" s="1999" t="s">
        <v>897</v>
      </c>
      <c r="D29" s="1340">
        <v>40152.005676819994</v>
      </c>
      <c r="E29" s="1340"/>
      <c r="F29" s="1340"/>
      <c r="G29" s="1340"/>
      <c r="H29" s="1340"/>
      <c r="I29" s="1340"/>
      <c r="J29" s="1340"/>
      <c r="K29" s="1340"/>
      <c r="L29" s="1340"/>
      <c r="M29" s="1340"/>
      <c r="N29" s="1340"/>
      <c r="O29" s="1340"/>
      <c r="P29" s="1340"/>
      <c r="Q29" s="1340"/>
      <c r="R29" s="1340"/>
      <c r="S29" s="1340"/>
      <c r="T29" s="1340"/>
      <c r="U29" s="1340"/>
    </row>
    <row r="30" spans="2:21" s="276" customFormat="1" ht="11.25" customHeight="1">
      <c r="B30" s="278">
        <v>14</v>
      </c>
      <c r="C30" s="2000" t="s">
        <v>2239</v>
      </c>
      <c r="D30" s="1398"/>
      <c r="E30" s="1398"/>
      <c r="F30" s="1398"/>
      <c r="G30" s="1398"/>
      <c r="H30" s="1398"/>
      <c r="I30" s="1398"/>
      <c r="J30" s="1398"/>
      <c r="K30" s="1398"/>
      <c r="L30" s="1398"/>
      <c r="M30" s="1398"/>
      <c r="N30" s="1398"/>
      <c r="O30" s="1398"/>
      <c r="P30" s="1398"/>
      <c r="Q30" s="1398"/>
      <c r="R30" s="1398"/>
      <c r="S30" s="1398"/>
      <c r="T30" s="1398"/>
      <c r="U30" s="1398"/>
    </row>
    <row r="31" spans="2:21" s="1258" customFormat="1" ht="11.25" customHeight="1">
      <c r="B31" s="278">
        <v>15</v>
      </c>
      <c r="C31" s="1999" t="s">
        <v>1758</v>
      </c>
      <c r="D31" s="1340">
        <v>6275.4335463099997</v>
      </c>
      <c r="E31" s="1340"/>
      <c r="F31" s="1340"/>
      <c r="G31" s="1428"/>
      <c r="H31" s="1340"/>
      <c r="I31" s="1340"/>
      <c r="J31" s="1340"/>
      <c r="K31" s="1340"/>
      <c r="L31" s="1340"/>
      <c r="M31" s="1428"/>
      <c r="N31" s="1340"/>
      <c r="O31" s="1340"/>
      <c r="P31" s="1340"/>
      <c r="Q31" s="1340"/>
      <c r="R31" s="1340"/>
      <c r="S31" s="1428"/>
      <c r="T31" s="1340"/>
      <c r="U31" s="1340"/>
    </row>
    <row r="32" spans="2:21" s="1258" customFormat="1" ht="11.25" customHeight="1">
      <c r="B32" s="278">
        <v>16</v>
      </c>
      <c r="C32" s="2001" t="s">
        <v>2242</v>
      </c>
      <c r="D32" s="1340">
        <v>24711.19367579</v>
      </c>
      <c r="E32" s="1340"/>
      <c r="F32" s="1340"/>
      <c r="G32" s="1340"/>
      <c r="H32" s="1340"/>
      <c r="I32" s="1340"/>
      <c r="J32" s="1340"/>
      <c r="K32" s="1340"/>
      <c r="L32" s="1340"/>
      <c r="M32" s="1340"/>
      <c r="N32" s="1340"/>
      <c r="O32" s="1340"/>
      <c r="P32" s="1340"/>
      <c r="Q32" s="1340"/>
      <c r="R32" s="1340"/>
      <c r="S32" s="1340"/>
      <c r="T32" s="1340"/>
      <c r="U32" s="1340"/>
    </row>
    <row r="33" spans="2:21" s="1258" customFormat="1" ht="11.25" customHeight="1">
      <c r="B33" s="278">
        <v>17</v>
      </c>
      <c r="C33" s="1999" t="s">
        <v>897</v>
      </c>
      <c r="D33" s="1340">
        <v>14.097912789999999</v>
      </c>
      <c r="E33" s="1340"/>
      <c r="F33" s="1340"/>
      <c r="G33" s="1340"/>
      <c r="H33" s="1340"/>
      <c r="I33" s="1340"/>
      <c r="J33" s="1340"/>
      <c r="K33" s="1340"/>
      <c r="L33" s="1340"/>
      <c r="M33" s="1340"/>
      <c r="N33" s="1340"/>
      <c r="O33" s="1340"/>
      <c r="P33" s="1340"/>
      <c r="Q33" s="1340"/>
      <c r="R33" s="1340"/>
      <c r="S33" s="1340"/>
      <c r="T33" s="1340"/>
      <c r="U33" s="1340"/>
    </row>
    <row r="34" spans="2:21" s="276" customFormat="1" ht="11.25" customHeight="1">
      <c r="B34" s="278">
        <v>18</v>
      </c>
      <c r="C34" s="2000" t="s">
        <v>2239</v>
      </c>
      <c r="D34" s="1398"/>
      <c r="E34" s="1398"/>
      <c r="F34" s="1398"/>
      <c r="G34" s="1398"/>
      <c r="H34" s="1398"/>
      <c r="I34" s="1398"/>
      <c r="J34" s="1398"/>
      <c r="K34" s="1398"/>
      <c r="L34" s="1398"/>
      <c r="M34" s="1398"/>
      <c r="N34" s="1398"/>
      <c r="O34" s="1398"/>
      <c r="P34" s="1398"/>
      <c r="Q34" s="1398"/>
      <c r="R34" s="1398"/>
      <c r="S34" s="1398"/>
      <c r="T34" s="1398"/>
      <c r="U34" s="1398"/>
    </row>
    <row r="35" spans="2:21" s="1258" customFormat="1" ht="11.25" customHeight="1">
      <c r="B35" s="278">
        <v>19</v>
      </c>
      <c r="C35" s="1999" t="s">
        <v>1758</v>
      </c>
      <c r="D35" s="1340">
        <v>24697.095763000001</v>
      </c>
      <c r="E35" s="1340"/>
      <c r="F35" s="1340"/>
      <c r="G35" s="1428"/>
      <c r="H35" s="1340"/>
      <c r="I35" s="1340"/>
      <c r="J35" s="1340"/>
      <c r="K35" s="1340"/>
      <c r="L35" s="1340"/>
      <c r="M35" s="1428"/>
      <c r="N35" s="1340"/>
      <c r="O35" s="1340"/>
      <c r="P35" s="1340"/>
      <c r="Q35" s="1340"/>
      <c r="R35" s="1340"/>
      <c r="S35" s="1428"/>
      <c r="T35" s="1340"/>
      <c r="U35" s="1340"/>
    </row>
    <row r="36" spans="2:21" s="1258" customFormat="1" ht="11.25" customHeight="1">
      <c r="B36" s="278">
        <v>20</v>
      </c>
      <c r="C36" s="1996" t="s">
        <v>2243</v>
      </c>
      <c r="D36" s="1340">
        <v>16833.97191299</v>
      </c>
      <c r="E36" s="1340">
        <v>5557.9863352299999</v>
      </c>
      <c r="F36" s="1340"/>
      <c r="G36" s="1340"/>
      <c r="H36" s="1340"/>
      <c r="I36" s="1340"/>
      <c r="J36" s="1340"/>
      <c r="K36" s="1340">
        <v>2345.26303964</v>
      </c>
      <c r="L36" s="1340"/>
      <c r="M36" s="1340"/>
      <c r="N36" s="1340"/>
      <c r="O36" s="1340"/>
      <c r="P36" s="1340"/>
      <c r="Q36" s="1340">
        <v>7903.249374869999</v>
      </c>
      <c r="R36" s="1340"/>
      <c r="S36" s="1340"/>
      <c r="T36" s="1340"/>
      <c r="U36" s="1340"/>
    </row>
    <row r="37" spans="2:21" s="1258" customFormat="1" ht="11.25" customHeight="1">
      <c r="B37" s="278">
        <v>21</v>
      </c>
      <c r="C37" s="1394" t="s">
        <v>897</v>
      </c>
      <c r="D37" s="1340">
        <v>16833.97191299</v>
      </c>
      <c r="E37" s="1340">
        <v>5557.9863352299999</v>
      </c>
      <c r="F37" s="1340"/>
      <c r="G37" s="1340"/>
      <c r="H37" s="1340"/>
      <c r="I37" s="1340"/>
      <c r="J37" s="1340"/>
      <c r="K37" s="1340">
        <v>2345.26303964</v>
      </c>
      <c r="L37" s="1340"/>
      <c r="M37" s="1340"/>
      <c r="N37" s="1340"/>
      <c r="O37" s="1340"/>
      <c r="P37" s="1340"/>
      <c r="Q37" s="1340">
        <v>7903.249374869999</v>
      </c>
      <c r="R37" s="1340"/>
      <c r="S37" s="1340"/>
      <c r="T37" s="1340"/>
      <c r="U37" s="1340"/>
    </row>
    <row r="38" spans="2:21" s="276" customFormat="1" ht="11.25" customHeight="1">
      <c r="B38" s="278">
        <v>22</v>
      </c>
      <c r="C38" s="2000" t="s">
        <v>2239</v>
      </c>
      <c r="D38" s="1398"/>
      <c r="E38" s="1398"/>
      <c r="F38" s="1398"/>
      <c r="G38" s="1398"/>
      <c r="H38" s="1398"/>
      <c r="I38" s="1398"/>
      <c r="J38" s="1398"/>
      <c r="K38" s="1398"/>
      <c r="L38" s="1398"/>
      <c r="M38" s="1398"/>
      <c r="N38" s="1398"/>
      <c r="O38" s="1398"/>
      <c r="P38" s="1398"/>
      <c r="Q38" s="1398"/>
      <c r="R38" s="1398"/>
      <c r="S38" s="1398"/>
      <c r="T38" s="1398"/>
      <c r="U38" s="1398"/>
    </row>
    <row r="39" spans="2:21" s="1258" customFormat="1" ht="11.25" customHeight="1">
      <c r="B39" s="278">
        <v>23</v>
      </c>
      <c r="C39" s="1394" t="s">
        <v>1758</v>
      </c>
      <c r="D39" s="1340"/>
      <c r="E39" s="1340"/>
      <c r="F39" s="1340"/>
      <c r="G39" s="1428"/>
      <c r="H39" s="1340"/>
      <c r="I39" s="1340"/>
      <c r="J39" s="1340"/>
      <c r="K39" s="1340"/>
      <c r="L39" s="1340"/>
      <c r="M39" s="1428"/>
      <c r="N39" s="1340"/>
      <c r="O39" s="1340"/>
      <c r="P39" s="1340"/>
      <c r="Q39" s="1340"/>
      <c r="R39" s="1340"/>
      <c r="S39" s="1428"/>
      <c r="T39" s="1340"/>
      <c r="U39" s="1340"/>
    </row>
    <row r="40" spans="2:21" s="1258" customFormat="1" ht="11.25" customHeight="1">
      <c r="B40" s="278">
        <v>24</v>
      </c>
      <c r="C40" s="1996" t="s">
        <v>909</v>
      </c>
      <c r="D40" s="1340">
        <v>1033104.730293885</v>
      </c>
      <c r="E40" s="1340">
        <v>940647.27821808995</v>
      </c>
      <c r="F40" s="1340">
        <v>131292.132133067</v>
      </c>
      <c r="G40" s="1340"/>
      <c r="H40" s="1340"/>
      <c r="I40" s="1398"/>
      <c r="J40" s="1398"/>
      <c r="K40" s="1428"/>
      <c r="L40" s="1428"/>
      <c r="M40" s="1428"/>
      <c r="N40" s="1428"/>
      <c r="O40" s="1428"/>
      <c r="P40" s="1428"/>
      <c r="Q40" s="1398">
        <v>940647.27821808995</v>
      </c>
      <c r="R40" s="1398">
        <v>131292.132133067</v>
      </c>
      <c r="S40" s="1398"/>
      <c r="T40" s="1398"/>
      <c r="U40" s="1398"/>
    </row>
    <row r="41" spans="2:21" s="1258" customFormat="1" ht="11.25" customHeight="1">
      <c r="B41" s="278">
        <v>25</v>
      </c>
      <c r="C41" s="1998" t="s">
        <v>2244</v>
      </c>
      <c r="D41" s="1340">
        <v>912762.77810708992</v>
      </c>
      <c r="E41" s="1340">
        <v>912762.77810708992</v>
      </c>
      <c r="F41" s="1340">
        <v>131292.132133067</v>
      </c>
      <c r="G41" s="1340"/>
      <c r="H41" s="1340"/>
      <c r="I41" s="1398"/>
      <c r="J41" s="1398"/>
      <c r="K41" s="1428"/>
      <c r="L41" s="1428"/>
      <c r="M41" s="1428"/>
      <c r="N41" s="1428"/>
      <c r="O41" s="1428"/>
      <c r="P41" s="1428"/>
      <c r="Q41" s="1398">
        <v>912762.77810708992</v>
      </c>
      <c r="R41" s="1398">
        <v>131292.132133067</v>
      </c>
      <c r="S41" s="1398"/>
      <c r="T41" s="1398"/>
      <c r="U41" s="1398"/>
    </row>
    <row r="42" spans="2:21" s="1258" customFormat="1" ht="11.25" customHeight="1">
      <c r="B42" s="278">
        <v>26</v>
      </c>
      <c r="C42" s="1998" t="s">
        <v>2245</v>
      </c>
      <c r="E42" s="1340"/>
      <c r="F42" s="1340"/>
      <c r="G42" s="1340"/>
      <c r="H42" s="1340"/>
      <c r="I42" s="1398"/>
      <c r="J42" s="1398"/>
      <c r="K42" s="1428"/>
      <c r="L42" s="1428"/>
      <c r="M42" s="1428"/>
      <c r="N42" s="1428"/>
      <c r="O42" s="1428"/>
      <c r="P42" s="1428"/>
      <c r="Q42" s="1398"/>
      <c r="R42" s="1398"/>
      <c r="S42" s="1398"/>
      <c r="T42" s="1398"/>
      <c r="U42" s="1398"/>
    </row>
    <row r="43" spans="2:21" s="1258" customFormat="1" ht="11.25" customHeight="1">
      <c r="B43" s="278">
        <v>27</v>
      </c>
      <c r="C43" s="1998" t="s">
        <v>2246</v>
      </c>
      <c r="D43" s="1340">
        <v>58940.570894114993</v>
      </c>
      <c r="E43" s="1340">
        <v>27884.500111000001</v>
      </c>
      <c r="F43" s="1340"/>
      <c r="G43" s="1340"/>
      <c r="H43" s="1340"/>
      <c r="I43" s="1398"/>
      <c r="J43" s="1398"/>
      <c r="K43" s="1428"/>
      <c r="L43" s="1428"/>
      <c r="M43" s="1428"/>
      <c r="N43" s="1428"/>
      <c r="O43" s="1428"/>
      <c r="P43" s="1428"/>
      <c r="Q43" s="1398">
        <v>27884.500111000001</v>
      </c>
      <c r="R43" s="1398"/>
      <c r="S43" s="1398"/>
      <c r="T43" s="1398"/>
      <c r="U43" s="1398"/>
    </row>
    <row r="44" spans="2:21" s="1258" customFormat="1" ht="11.25" customHeight="1">
      <c r="B44" s="278">
        <v>28</v>
      </c>
      <c r="C44" s="2002" t="s">
        <v>2247</v>
      </c>
      <c r="E44" s="1340"/>
      <c r="F44" s="1340"/>
      <c r="G44" s="1340"/>
      <c r="H44" s="1340"/>
      <c r="I44" s="1398"/>
      <c r="J44" s="1398"/>
      <c r="K44" s="1398"/>
      <c r="L44" s="1398"/>
      <c r="M44" s="1398"/>
      <c r="N44" s="1398"/>
      <c r="O44" s="1398"/>
      <c r="P44" s="1398"/>
      <c r="Q44" s="1398"/>
      <c r="R44" s="1398"/>
      <c r="S44" s="1398"/>
      <c r="T44" s="1398"/>
      <c r="U44" s="1398"/>
    </row>
    <row r="45" spans="2:21" s="1258" customFormat="1" ht="11.25" customHeight="1">
      <c r="B45" s="278">
        <v>29</v>
      </c>
      <c r="C45" s="2000" t="s">
        <v>2248</v>
      </c>
      <c r="D45" s="1340"/>
      <c r="E45" s="1340"/>
      <c r="F45" s="1340"/>
      <c r="G45" s="1398"/>
      <c r="H45" s="1340"/>
      <c r="I45" s="1398"/>
      <c r="J45" s="1398"/>
      <c r="K45" s="1398"/>
      <c r="L45" s="1398"/>
      <c r="M45" s="1398"/>
      <c r="N45" s="1398"/>
      <c r="O45" s="1398"/>
      <c r="P45" s="1398"/>
      <c r="Q45" s="1398"/>
      <c r="R45" s="1398"/>
      <c r="S45" s="1398"/>
      <c r="T45" s="1398"/>
      <c r="U45" s="1398"/>
    </row>
    <row r="46" spans="2:21" s="1258" customFormat="1" ht="11.25" customHeight="1">
      <c r="B46" s="278">
        <v>30</v>
      </c>
      <c r="C46" s="2000" t="s">
        <v>2249</v>
      </c>
      <c r="D46" s="1340"/>
      <c r="E46" s="1340"/>
      <c r="F46" s="1340"/>
      <c r="G46" s="1398"/>
      <c r="H46" s="1340" t="s">
        <v>33</v>
      </c>
      <c r="I46" s="1398"/>
      <c r="J46" s="1398"/>
      <c r="K46" s="1398"/>
      <c r="L46" s="1398"/>
      <c r="M46" s="1398"/>
      <c r="N46" s="1398"/>
      <c r="O46" s="1398"/>
      <c r="P46" s="1398"/>
      <c r="Q46" s="1398"/>
      <c r="R46" s="1398"/>
      <c r="S46" s="1398"/>
      <c r="T46" s="1398"/>
      <c r="U46" s="1398"/>
    </row>
    <row r="47" spans="2:21" s="1258" customFormat="1" ht="11.25" customHeight="1">
      <c r="B47" s="278">
        <v>31</v>
      </c>
      <c r="C47" s="2003" t="s">
        <v>2250</v>
      </c>
      <c r="D47" s="1340"/>
      <c r="E47" s="1340"/>
      <c r="F47" s="1340"/>
      <c r="G47" s="1398"/>
      <c r="H47" s="1340"/>
      <c r="I47" s="1398"/>
      <c r="J47" s="1398"/>
      <c r="K47" s="1398"/>
      <c r="L47" s="1398"/>
      <c r="M47" s="1398"/>
      <c r="N47" s="1398"/>
      <c r="O47" s="1398"/>
      <c r="P47" s="1398"/>
      <c r="Q47" s="1398"/>
      <c r="R47" s="1398"/>
      <c r="S47" s="1398"/>
      <c r="T47" s="1398"/>
      <c r="U47" s="1398"/>
    </row>
    <row r="48" spans="2:21" s="276" customFormat="1" ht="11.25" customHeight="1">
      <c r="B48" s="875">
        <v>32</v>
      </c>
      <c r="C48" s="697" t="s">
        <v>2251</v>
      </c>
      <c r="D48" s="1429">
        <v>1525148.8981136549</v>
      </c>
      <c r="E48" s="1429">
        <v>946205.2645533199</v>
      </c>
      <c r="F48" s="1429">
        <v>131292.132133067</v>
      </c>
      <c r="G48" s="1429"/>
      <c r="H48" s="1429"/>
      <c r="I48" s="1429"/>
      <c r="J48" s="1429"/>
      <c r="K48" s="1429">
        <v>2345.2630396400145</v>
      </c>
      <c r="L48" s="1429"/>
      <c r="M48" s="1429"/>
      <c r="N48" s="1429"/>
      <c r="O48" s="1429"/>
      <c r="P48" s="1429"/>
      <c r="Q48" s="1429">
        <v>948550.52759295993</v>
      </c>
      <c r="R48" s="1429">
        <v>131292.132133067</v>
      </c>
      <c r="S48" s="1429"/>
      <c r="T48" s="1429"/>
      <c r="U48" s="1429"/>
    </row>
    <row r="49" spans="1:21" s="258" customFormat="1" ht="15" customHeight="1">
      <c r="B49" s="1445"/>
      <c r="C49" s="1444" t="s">
        <v>2252</v>
      </c>
      <c r="D49" s="1446"/>
      <c r="E49" s="1446"/>
      <c r="F49" s="1446"/>
      <c r="G49" s="1446"/>
      <c r="H49" s="1446"/>
      <c r="I49" s="1446"/>
      <c r="J49" s="1446"/>
      <c r="K49" s="1446"/>
      <c r="L49" s="1446"/>
      <c r="M49" s="1446"/>
      <c r="N49" s="1446"/>
      <c r="O49" s="1446"/>
      <c r="P49" s="1446"/>
      <c r="Q49" s="1446"/>
      <c r="R49" s="1446"/>
      <c r="S49" s="1446"/>
      <c r="T49" s="1446"/>
      <c r="U49" s="1446"/>
    </row>
    <row r="50" spans="1:21" s="1258" customFormat="1" ht="11.25" customHeight="1">
      <c r="B50" s="278">
        <v>33</v>
      </c>
      <c r="C50" s="2004" t="s">
        <v>2253</v>
      </c>
      <c r="D50" s="1340">
        <v>724732.82935209968</v>
      </c>
      <c r="E50" s="1428"/>
      <c r="F50" s="1428"/>
      <c r="G50" s="1428"/>
      <c r="H50" s="1428"/>
      <c r="I50" s="1428"/>
      <c r="J50" s="1428"/>
      <c r="K50" s="1428"/>
      <c r="L50" s="1428"/>
      <c r="M50" s="1428"/>
      <c r="N50" s="1428"/>
      <c r="O50" s="1428"/>
      <c r="P50" s="1428"/>
      <c r="Q50" s="1428"/>
      <c r="R50" s="1428"/>
      <c r="S50" s="1428"/>
      <c r="T50" s="1428"/>
      <c r="U50" s="1428"/>
    </row>
    <row r="51" spans="1:21" s="1258" customFormat="1" ht="11.25" customHeight="1">
      <c r="B51" s="278">
        <v>34</v>
      </c>
      <c r="C51" s="1281" t="s">
        <v>897</v>
      </c>
      <c r="D51" s="1340">
        <v>706134.24185547978</v>
      </c>
      <c r="E51" s="1428"/>
      <c r="F51" s="1428"/>
      <c r="G51" s="1428"/>
      <c r="H51" s="1428"/>
      <c r="I51" s="1428"/>
      <c r="J51" s="1428"/>
      <c r="K51" s="1428"/>
      <c r="L51" s="1428"/>
      <c r="M51" s="1428"/>
      <c r="N51" s="1428"/>
      <c r="O51" s="1428"/>
      <c r="P51" s="1428"/>
      <c r="Q51" s="1428"/>
      <c r="R51" s="1428"/>
      <c r="S51" s="1428"/>
      <c r="T51" s="1428"/>
      <c r="U51" s="1428"/>
    </row>
    <row r="52" spans="1:21" s="1258" customFormat="1" ht="11.25" customHeight="1">
      <c r="B52" s="278">
        <v>35</v>
      </c>
      <c r="C52" s="1281" t="s">
        <v>942</v>
      </c>
      <c r="D52" s="1340">
        <v>11789.96201225</v>
      </c>
      <c r="E52" s="1428"/>
      <c r="F52" s="1428"/>
      <c r="G52" s="1428"/>
      <c r="H52" s="1428"/>
      <c r="I52" s="1428"/>
      <c r="J52" s="1428"/>
      <c r="K52" s="1428"/>
      <c r="L52" s="1428"/>
      <c r="M52" s="1428"/>
      <c r="N52" s="1428"/>
      <c r="O52" s="1428"/>
      <c r="P52" s="1428"/>
      <c r="Q52" s="1428"/>
      <c r="R52" s="1428"/>
      <c r="S52" s="1428"/>
      <c r="T52" s="1428"/>
      <c r="U52" s="1428"/>
    </row>
    <row r="53" spans="1:21" s="1258" customFormat="1" ht="11.25" customHeight="1">
      <c r="B53" s="278">
        <v>36</v>
      </c>
      <c r="C53" s="1281" t="s">
        <v>1758</v>
      </c>
      <c r="D53" s="1340">
        <v>6808.625484369999</v>
      </c>
      <c r="E53" s="1428"/>
      <c r="F53" s="1428"/>
      <c r="G53" s="1428"/>
      <c r="H53" s="1428"/>
      <c r="I53" s="1428"/>
      <c r="J53" s="1428"/>
      <c r="K53" s="1428"/>
      <c r="L53" s="1428"/>
      <c r="M53" s="1428"/>
      <c r="N53" s="1428"/>
      <c r="O53" s="1428"/>
      <c r="P53" s="1428"/>
      <c r="Q53" s="1428"/>
      <c r="R53" s="1428"/>
      <c r="S53" s="1428"/>
      <c r="T53" s="1428"/>
      <c r="U53" s="1428"/>
    </row>
    <row r="54" spans="1:21" s="1258" customFormat="1" ht="11.25" customHeight="1">
      <c r="B54" s="278">
        <v>37</v>
      </c>
      <c r="C54" s="2004" t="s">
        <v>2254</v>
      </c>
      <c r="D54" s="1340">
        <v>131147.16519362002</v>
      </c>
      <c r="E54" s="1428"/>
      <c r="F54" s="1428"/>
      <c r="G54" s="1428"/>
      <c r="H54" s="1428"/>
      <c r="I54" s="1428"/>
      <c r="J54" s="1428"/>
      <c r="K54" s="1428"/>
      <c r="L54" s="1428"/>
      <c r="M54" s="1428"/>
      <c r="N54" s="1428"/>
      <c r="O54" s="1428"/>
      <c r="P54" s="1428"/>
      <c r="Q54" s="1428"/>
      <c r="R54" s="1428"/>
      <c r="S54" s="1428"/>
      <c r="T54" s="1428"/>
      <c r="U54" s="1428"/>
    </row>
    <row r="55" spans="1:21" s="1258" customFormat="1" ht="11.25" customHeight="1">
      <c r="B55" s="278">
        <v>38</v>
      </c>
      <c r="C55" s="1281" t="s">
        <v>897</v>
      </c>
      <c r="D55" s="1340">
        <v>129833.19804532001</v>
      </c>
      <c r="E55" s="1428"/>
      <c r="F55" s="1428"/>
      <c r="G55" s="1428"/>
      <c r="H55" s="1428"/>
      <c r="I55" s="1428"/>
      <c r="J55" s="1428"/>
      <c r="K55" s="1428"/>
      <c r="L55" s="1428"/>
      <c r="M55" s="1428"/>
      <c r="N55" s="1428"/>
      <c r="O55" s="1428"/>
      <c r="P55" s="1428"/>
      <c r="Q55" s="1428"/>
      <c r="R55" s="1428"/>
      <c r="S55" s="1428"/>
      <c r="T55" s="1428"/>
      <c r="U55" s="1428"/>
    </row>
    <row r="56" spans="1:21" s="1258" customFormat="1" ht="11.25" customHeight="1">
      <c r="B56" s="278">
        <v>39</v>
      </c>
      <c r="C56" s="1281" t="s">
        <v>942</v>
      </c>
      <c r="D56" s="1340">
        <v>1313.9671483</v>
      </c>
      <c r="E56" s="1428"/>
      <c r="F56" s="1428"/>
      <c r="G56" s="1428"/>
      <c r="H56" s="1428"/>
      <c r="I56" s="1428"/>
      <c r="J56" s="1428"/>
      <c r="K56" s="1428"/>
      <c r="L56" s="1428"/>
      <c r="M56" s="1428"/>
      <c r="N56" s="1428"/>
      <c r="O56" s="1428"/>
      <c r="P56" s="1428"/>
      <c r="Q56" s="1428"/>
      <c r="R56" s="1428"/>
      <c r="S56" s="1428"/>
      <c r="T56" s="1428"/>
      <c r="U56" s="1428"/>
    </row>
    <row r="57" spans="1:21" s="1258" customFormat="1" ht="11.25" customHeight="1">
      <c r="B57" s="278">
        <v>40</v>
      </c>
      <c r="C57" s="1281" t="s">
        <v>1758</v>
      </c>
      <c r="D57" s="1340"/>
      <c r="E57" s="1428"/>
      <c r="F57" s="1428"/>
      <c r="G57" s="1428"/>
      <c r="H57" s="1428"/>
      <c r="I57" s="1428"/>
      <c r="J57" s="1428"/>
      <c r="K57" s="1428"/>
      <c r="L57" s="1428"/>
      <c r="M57" s="1428"/>
      <c r="N57" s="1428"/>
      <c r="O57" s="1428"/>
      <c r="P57" s="1428"/>
      <c r="Q57" s="1428"/>
      <c r="R57" s="1428"/>
      <c r="S57" s="1428"/>
      <c r="T57" s="1428"/>
      <c r="U57" s="1428"/>
    </row>
    <row r="58" spans="1:21" s="1258" customFormat="1" ht="11.25" customHeight="1">
      <c r="B58" s="1241">
        <v>41</v>
      </c>
      <c r="C58" s="1263" t="s">
        <v>2255</v>
      </c>
      <c r="D58" s="1340">
        <v>167317.03110783</v>
      </c>
      <c r="E58" s="1428"/>
      <c r="F58" s="1428"/>
      <c r="G58" s="1428"/>
      <c r="H58" s="1428"/>
      <c r="I58" s="1428"/>
      <c r="J58" s="1428"/>
      <c r="K58" s="1428"/>
      <c r="L58" s="1428"/>
      <c r="M58" s="1428"/>
      <c r="N58" s="1428"/>
      <c r="O58" s="1428"/>
      <c r="P58" s="1428"/>
      <c r="Q58" s="1428"/>
      <c r="R58" s="1428"/>
      <c r="S58" s="1428"/>
      <c r="T58" s="1428"/>
      <c r="U58" s="1428"/>
    </row>
    <row r="59" spans="1:21" s="1258" customFormat="1" ht="11.25" customHeight="1">
      <c r="B59" s="1241">
        <v>42</v>
      </c>
      <c r="C59" s="1263" t="s">
        <v>2256</v>
      </c>
      <c r="D59" s="1340">
        <v>9742.9991677500002</v>
      </c>
      <c r="E59" s="1428"/>
      <c r="F59" s="1428"/>
      <c r="G59" s="1428"/>
      <c r="H59" s="1428"/>
      <c r="I59" s="1428"/>
      <c r="J59" s="1428"/>
      <c r="K59" s="1428"/>
      <c r="L59" s="1428"/>
      <c r="M59" s="1428"/>
      <c r="N59" s="1428"/>
      <c r="O59" s="1428"/>
      <c r="P59" s="1428"/>
      <c r="Q59" s="1428"/>
      <c r="R59" s="1428"/>
      <c r="S59" s="1428"/>
      <c r="T59" s="1428"/>
      <c r="U59" s="1428"/>
    </row>
    <row r="60" spans="1:21" s="1258" customFormat="1" ht="11.25" customHeight="1">
      <c r="B60" s="1241">
        <v>43</v>
      </c>
      <c r="C60" s="1263" t="s">
        <v>2257</v>
      </c>
      <c r="D60" s="1340">
        <v>311.89883064999998</v>
      </c>
      <c r="E60" s="1428"/>
      <c r="F60" s="1428"/>
      <c r="G60" s="1428"/>
      <c r="H60" s="1428"/>
      <c r="I60" s="1428"/>
      <c r="J60" s="1428"/>
      <c r="K60" s="1428"/>
      <c r="L60" s="1428"/>
      <c r="M60" s="1428"/>
      <c r="N60" s="1428"/>
      <c r="O60" s="1428"/>
      <c r="P60" s="1428"/>
      <c r="Q60" s="1428"/>
      <c r="R60" s="1428"/>
      <c r="S60" s="1428"/>
      <c r="T60" s="1428"/>
      <c r="U60" s="1428"/>
    </row>
    <row r="61" spans="1:21" s="1258" customFormat="1" ht="11.25" customHeight="1">
      <c r="B61" s="1241">
        <v>44</v>
      </c>
      <c r="C61" s="1263" t="s">
        <v>2258</v>
      </c>
      <c r="D61" s="1340">
        <v>71566.858826009993</v>
      </c>
      <c r="E61" s="1428"/>
      <c r="F61" s="1428"/>
      <c r="G61" s="1428"/>
      <c r="H61" s="1428"/>
      <c r="I61" s="1428"/>
      <c r="J61" s="1428"/>
      <c r="K61" s="1428"/>
      <c r="L61" s="1428"/>
      <c r="M61" s="1428"/>
      <c r="N61" s="1428"/>
      <c r="O61" s="1428"/>
      <c r="P61" s="1428"/>
      <c r="Q61" s="1428"/>
      <c r="R61" s="1428"/>
      <c r="S61" s="1428"/>
      <c r="T61" s="1428"/>
      <c r="U61" s="1428"/>
    </row>
    <row r="62" spans="1:21" s="1258" customFormat="1" ht="11.25" customHeight="1">
      <c r="B62" s="1399">
        <v>45</v>
      </c>
      <c r="C62" s="1400" t="s">
        <v>2259</v>
      </c>
      <c r="D62" s="1432">
        <v>2629967.6805916149</v>
      </c>
      <c r="E62" s="1430"/>
      <c r="F62" s="1430"/>
      <c r="G62" s="1430"/>
      <c r="H62" s="1430"/>
      <c r="I62" s="1430"/>
      <c r="J62" s="1430"/>
      <c r="K62" s="1430"/>
      <c r="L62" s="1430"/>
      <c r="M62" s="1430"/>
      <c r="N62" s="1430"/>
      <c r="O62" s="1430"/>
      <c r="P62" s="1430"/>
      <c r="Q62" s="1430"/>
      <c r="R62" s="1430"/>
      <c r="S62" s="1430"/>
      <c r="T62" s="1430"/>
      <c r="U62" s="1430"/>
    </row>
    <row r="63" spans="1:21" s="258" customFormat="1" ht="15" customHeight="1">
      <c r="A63" s="258" t="s">
        <v>2260</v>
      </c>
      <c r="B63" s="1447"/>
      <c r="C63" s="1448" t="s">
        <v>2261</v>
      </c>
      <c r="D63" s="1449"/>
      <c r="E63" s="1449"/>
      <c r="F63" s="1449"/>
      <c r="G63" s="1449"/>
      <c r="H63" s="1449"/>
      <c r="I63" s="1449"/>
      <c r="J63" s="1449"/>
      <c r="K63" s="1449"/>
      <c r="L63" s="1449"/>
      <c r="M63" s="1449"/>
      <c r="N63" s="1449"/>
      <c r="O63" s="1449"/>
      <c r="P63" s="1449"/>
      <c r="Q63" s="1449"/>
      <c r="R63" s="1449"/>
      <c r="S63" s="1449"/>
      <c r="T63" s="1449"/>
      <c r="U63" s="1449"/>
    </row>
    <row r="64" spans="1:21" s="1258" customFormat="1" ht="11.25" customHeight="1">
      <c r="B64" s="1241">
        <v>46</v>
      </c>
      <c r="C64" s="1263" t="s">
        <v>2262</v>
      </c>
      <c r="D64" s="1340">
        <v>11638.292555100001</v>
      </c>
      <c r="E64" s="1428"/>
      <c r="F64" s="1428"/>
      <c r="G64" s="1428"/>
      <c r="H64" s="1428"/>
      <c r="I64" s="1428"/>
      <c r="J64" s="1428"/>
      <c r="K64" s="1428"/>
      <c r="L64" s="1428"/>
      <c r="M64" s="1428"/>
      <c r="N64" s="1428"/>
      <c r="O64" s="1428"/>
      <c r="P64" s="1428"/>
      <c r="Q64" s="1428"/>
      <c r="R64" s="1428"/>
      <c r="S64" s="1428"/>
      <c r="T64" s="1428"/>
      <c r="U64" s="1428"/>
    </row>
    <row r="65" spans="2:21" s="1258" customFormat="1" ht="11.25" customHeight="1">
      <c r="B65" s="1241">
        <v>47</v>
      </c>
      <c r="C65" s="1263" t="s">
        <v>2263</v>
      </c>
      <c r="D65" s="1340">
        <v>562037.25680403004</v>
      </c>
      <c r="E65" s="1428"/>
      <c r="F65" s="1428"/>
      <c r="G65" s="1428"/>
      <c r="H65" s="1428"/>
      <c r="I65" s="1428"/>
      <c r="J65" s="1428"/>
      <c r="K65" s="1428"/>
      <c r="L65" s="1428"/>
      <c r="M65" s="1428"/>
      <c r="N65" s="1428"/>
      <c r="O65" s="1428"/>
      <c r="P65" s="1428"/>
      <c r="Q65" s="1428"/>
      <c r="R65" s="1428"/>
      <c r="S65" s="1428"/>
      <c r="T65" s="1428"/>
      <c r="U65" s="1428"/>
    </row>
    <row r="66" spans="2:21" s="1258" customFormat="1" ht="11.25" customHeight="1">
      <c r="B66" s="1241">
        <v>48</v>
      </c>
      <c r="C66" s="1263" t="s">
        <v>2264</v>
      </c>
      <c r="D66" s="1340">
        <v>30165.89603009</v>
      </c>
      <c r="E66" s="1428"/>
      <c r="F66" s="1428"/>
      <c r="G66" s="1428"/>
      <c r="H66" s="1428"/>
      <c r="I66" s="1428"/>
      <c r="J66" s="1428"/>
      <c r="K66" s="1428"/>
      <c r="L66" s="1428"/>
      <c r="M66" s="1428"/>
      <c r="N66" s="1428"/>
      <c r="O66" s="1428"/>
      <c r="P66" s="1428"/>
      <c r="Q66" s="1428"/>
      <c r="R66" s="1428"/>
      <c r="S66" s="1428"/>
      <c r="T66" s="1428"/>
      <c r="U66" s="1428"/>
    </row>
    <row r="67" spans="2:21" s="1258" customFormat="1" ht="11.25" customHeight="1">
      <c r="B67" s="1241">
        <v>49</v>
      </c>
      <c r="C67" s="403" t="s">
        <v>2265</v>
      </c>
      <c r="D67" s="1340">
        <v>603841.44538922003</v>
      </c>
      <c r="E67" s="1428"/>
      <c r="F67" s="1428"/>
      <c r="G67" s="1428"/>
      <c r="H67" s="1428"/>
      <c r="I67" s="1428"/>
      <c r="J67" s="1428"/>
      <c r="K67" s="1428"/>
      <c r="L67" s="1428"/>
      <c r="M67" s="1428"/>
      <c r="N67" s="1428"/>
      <c r="O67" s="1428"/>
      <c r="P67" s="1428"/>
      <c r="Q67" s="1428"/>
      <c r="R67" s="1428"/>
      <c r="S67" s="1428"/>
      <c r="T67" s="1428"/>
      <c r="U67" s="1428"/>
    </row>
    <row r="68" spans="2:21" s="276" customFormat="1" ht="11.25" customHeight="1">
      <c r="B68" s="1267">
        <v>50</v>
      </c>
      <c r="C68" s="697" t="s">
        <v>2266</v>
      </c>
      <c r="D68" s="1429">
        <v>3233809.1259808349</v>
      </c>
      <c r="E68" s="1431"/>
      <c r="F68" s="1431"/>
      <c r="G68" s="1431"/>
      <c r="H68" s="1431"/>
      <c r="I68" s="1431"/>
      <c r="J68" s="1431"/>
      <c r="K68" s="1431"/>
      <c r="L68" s="1431"/>
      <c r="M68" s="1431"/>
      <c r="N68" s="1431"/>
      <c r="O68" s="1431"/>
      <c r="P68" s="1431"/>
      <c r="Q68" s="1431"/>
      <c r="R68" s="1431"/>
      <c r="S68" s="1431"/>
      <c r="T68" s="1431"/>
      <c r="U68" s="1431"/>
    </row>
    <row r="69" spans="2:21" s="1258" customFormat="1" ht="11.25" customHeight="1"/>
    <row r="70" spans="2:21" s="1258" customFormat="1" ht="11.25" customHeight="1">
      <c r="E70" s="1972"/>
    </row>
    <row r="71" spans="2:21" s="1258" customFormat="1" ht="11.25" customHeight="1"/>
    <row r="72" spans="2:21" s="1258" customFormat="1" ht="11.25" customHeight="1"/>
    <row r="73" spans="2:21" s="1258" customFormat="1" ht="11.25" customHeight="1"/>
    <row r="74" spans="2:21" s="1258" customFormat="1" ht="11.25" customHeight="1"/>
    <row r="75" spans="2:21" s="1258" customFormat="1" ht="11.25" customHeight="1"/>
    <row r="76" spans="2:21" s="1258" customFormat="1" ht="11.25" customHeight="1"/>
    <row r="77" spans="2:21" s="1258" customFormat="1" ht="11.25" customHeight="1"/>
    <row r="78" spans="2:21" s="1258" customFormat="1" ht="11.25" customHeight="1"/>
    <row r="79" spans="2:21" s="1258" customFormat="1" ht="11.25" customHeight="1"/>
    <row r="80" spans="2:21" s="1258" customFormat="1" ht="11.25" customHeight="1"/>
    <row r="81" s="1258" customFormat="1" ht="11.25" customHeight="1"/>
    <row r="82" s="1258" customFormat="1" ht="11.25" customHeight="1"/>
    <row r="83" s="1258" customFormat="1" ht="11.25" customHeight="1"/>
    <row r="84" s="1258" customFormat="1" ht="11.25" customHeight="1"/>
    <row r="85" s="1258" customFormat="1" ht="11.25" customHeight="1"/>
    <row r="86" s="1258" customFormat="1" ht="11.25" customHeight="1"/>
    <row r="87" s="1258" customFormat="1" ht="11.25" customHeight="1"/>
    <row r="88" s="1258" customFormat="1" ht="11.25" customHeight="1"/>
    <row r="89" s="1258" customFormat="1" ht="11.25" customHeight="1"/>
    <row r="90" s="1258" customFormat="1" ht="11.25" customHeight="1"/>
    <row r="91" s="1258" customFormat="1" ht="11.25" customHeight="1"/>
    <row r="92" s="1258" customFormat="1" ht="11.25" customHeight="1"/>
    <row r="93" s="1258" customFormat="1" ht="11.25" customHeight="1"/>
    <row r="94" s="1258" customFormat="1" ht="11.25" customHeight="1"/>
    <row r="95" s="1258" customFormat="1" ht="11.25" customHeight="1"/>
    <row r="96" s="1258" customFormat="1" ht="11.25" customHeight="1"/>
    <row r="97" s="1258" customFormat="1" ht="11.25" customHeight="1"/>
    <row r="98" s="1258" customFormat="1" ht="11.25" customHeight="1"/>
    <row r="99" s="1258" customFormat="1" ht="11.25" customHeight="1"/>
    <row r="100" s="1258" customFormat="1" ht="11.25" customHeight="1"/>
    <row r="101" s="1258" customFormat="1" ht="11.25" customHeight="1"/>
    <row r="102" s="1258" customFormat="1" ht="11.25" customHeight="1"/>
    <row r="103" s="1258" customFormat="1" ht="11.25" customHeight="1"/>
    <row r="104" s="1258" customFormat="1" ht="11.25" customHeight="1"/>
    <row r="105" s="1258" customFormat="1" ht="11.25" customHeight="1"/>
    <row r="106" s="1258" customFormat="1" ht="11.25" customHeight="1"/>
    <row r="107" s="1258" customFormat="1" ht="11.25" customHeight="1"/>
    <row r="108" s="1258" customFormat="1" ht="11.25" customHeight="1"/>
    <row r="109" s="1258" customFormat="1" ht="11.25" customHeight="1"/>
    <row r="110" s="1258" customFormat="1" ht="11.25" customHeight="1"/>
    <row r="111" s="1258" customFormat="1" ht="11.25" customHeight="1"/>
    <row r="112" s="1258" customFormat="1" ht="11.25" customHeight="1"/>
    <row r="113" s="1258" customFormat="1" ht="11.25" customHeight="1"/>
    <row r="114" s="1258" customFormat="1" ht="11.25" customHeight="1"/>
    <row r="115" s="1258" customFormat="1" ht="11.25" customHeight="1"/>
    <row r="116" s="1258" customFormat="1" ht="11.25" customHeight="1"/>
    <row r="117" s="1258" customFormat="1" ht="11.25" customHeight="1"/>
    <row r="118" s="1258" customFormat="1" ht="11.25" customHeight="1"/>
    <row r="119" s="1258" customFormat="1" ht="11.25" customHeight="1"/>
    <row r="120" s="1258" customFormat="1" ht="11.25" customHeight="1"/>
    <row r="121" s="1258" customFormat="1" ht="11.25" customHeight="1"/>
    <row r="122" s="1258" customFormat="1" ht="11.25" customHeight="1"/>
    <row r="123" s="1258" customFormat="1" ht="11.25" customHeight="1"/>
    <row r="124" s="1258" customFormat="1" ht="11.25" customHeight="1"/>
    <row r="125" s="1258" customFormat="1" ht="11.25" customHeight="1"/>
    <row r="126" s="1258" customFormat="1" ht="11.25" customHeight="1"/>
    <row r="127" s="1258" customFormat="1" ht="11.25" customHeight="1"/>
    <row r="128" s="1258" customFormat="1" ht="11.25" customHeight="1"/>
    <row r="129" s="1258" customFormat="1" ht="11.25" customHeight="1"/>
    <row r="130" s="1258" customFormat="1" ht="11.25" customHeight="1"/>
    <row r="131" s="1258" customFormat="1" ht="11.25" customHeight="1"/>
    <row r="132" s="1258" customFormat="1" ht="11.25" customHeight="1"/>
    <row r="133" s="1258" customFormat="1" ht="11.25" customHeight="1"/>
    <row r="134" s="1258" customFormat="1" ht="11.25" customHeight="1"/>
    <row r="135" s="1258" customFormat="1" ht="11.25" customHeight="1"/>
    <row r="136" s="1258" customFormat="1" ht="11.25" customHeight="1"/>
    <row r="137" s="1258" customFormat="1" ht="11.25" customHeight="1"/>
    <row r="138" s="1258" customFormat="1" ht="11.25" customHeight="1"/>
    <row r="139" s="1258" customFormat="1" ht="11.25" customHeight="1"/>
    <row r="140" s="1258" customFormat="1" ht="11.25" customHeight="1"/>
    <row r="141" s="1258" customFormat="1" ht="11.25" customHeight="1"/>
    <row r="142" s="1258" customFormat="1" ht="11.25" customHeight="1"/>
    <row r="143" s="1258" customFormat="1" ht="11.25" customHeight="1"/>
    <row r="144" s="1258" customFormat="1" ht="11.25" customHeight="1"/>
    <row r="145" s="1258" customFormat="1" ht="11.25" customHeight="1"/>
    <row r="146" s="1258" customFormat="1" ht="11.25" customHeight="1"/>
    <row r="147" s="1258" customFormat="1" ht="11.25" customHeight="1"/>
    <row r="148" s="1258" customFormat="1" ht="11.25" customHeight="1"/>
    <row r="149" s="1258" customFormat="1" ht="11.25" customHeight="1"/>
    <row r="150" s="1258" customFormat="1" ht="11.25" customHeight="1"/>
    <row r="151" s="1258" customFormat="1" ht="11.25" customHeight="1"/>
    <row r="152" s="1258" customFormat="1" ht="11.25" customHeight="1"/>
    <row r="153" s="1258" customFormat="1" ht="11.25" customHeight="1"/>
    <row r="154" s="1258" customFormat="1" ht="11.25" customHeight="1"/>
    <row r="155" s="1258" customFormat="1" ht="11.25" customHeight="1"/>
    <row r="156" s="1258" customFormat="1" ht="11.25" customHeight="1"/>
    <row r="157" s="1258" customFormat="1" ht="11.25" customHeight="1"/>
    <row r="158" s="1258" customFormat="1" ht="11.25" customHeight="1"/>
    <row r="159" s="1258" customFormat="1" ht="11.25" customHeight="1"/>
    <row r="160" s="1258" customFormat="1" ht="11.25" customHeight="1"/>
    <row r="161" s="1258" customFormat="1" ht="11.25" customHeight="1"/>
    <row r="162" s="1258" customFormat="1" ht="11.25" customHeight="1"/>
    <row r="163" s="1258" customFormat="1" ht="11.25" customHeight="1"/>
    <row r="164" s="1258" customFormat="1" ht="11.25" customHeight="1"/>
    <row r="165" s="1258" customFormat="1" ht="11.25" customHeight="1"/>
    <row r="166" s="1258" customFormat="1" ht="11.25" customHeight="1"/>
    <row r="167" s="1258" customFormat="1" ht="11.25" customHeight="1"/>
    <row r="168" s="1258" customFormat="1" ht="11.25" customHeight="1"/>
    <row r="169" s="1258" customFormat="1" ht="11.25" customHeight="1"/>
    <row r="170" s="1258" customFormat="1" ht="11.25" customHeight="1"/>
    <row r="171" s="1258" customFormat="1" ht="11.25" customHeight="1"/>
    <row r="172" s="1258" customFormat="1" ht="11.25" customHeight="1"/>
    <row r="173" s="1258" customFormat="1" ht="11.25" customHeight="1"/>
    <row r="174" s="1258" customFormat="1" ht="11.25" customHeight="1"/>
    <row r="175" s="1258" customFormat="1" ht="11.25" customHeight="1"/>
    <row r="176" s="1258" customFormat="1" ht="11.25" customHeight="1"/>
    <row r="177" s="1258" customFormat="1" ht="11.25" customHeight="1"/>
    <row r="178" s="1258" customFormat="1" ht="11.25" customHeight="1"/>
    <row r="179" s="1258" customFormat="1" ht="11.25" customHeight="1"/>
    <row r="180" s="1258" customFormat="1" ht="11.25" customHeight="1"/>
    <row r="181" s="1258" customFormat="1" ht="11.25" customHeight="1"/>
    <row r="182" s="1258" customFormat="1" ht="11.25" customHeight="1"/>
    <row r="183" s="1258" customFormat="1" ht="11.25" customHeight="1"/>
    <row r="184" s="1258" customFormat="1" ht="11.25" customHeight="1"/>
    <row r="185" s="1258" customFormat="1" ht="11.25" customHeight="1"/>
    <row r="186" s="1258" customFormat="1" ht="11.25" customHeight="1"/>
    <row r="187" s="1258" customFormat="1" ht="11.25" customHeight="1"/>
    <row r="188" s="1258" customFormat="1" ht="11.25" customHeight="1"/>
    <row r="189" s="1258" customFormat="1" ht="11.25" customHeight="1"/>
    <row r="190" s="1258" customFormat="1" ht="11.25" customHeight="1"/>
    <row r="191" s="1258" customFormat="1" ht="11.25" customHeight="1"/>
    <row r="192" s="1258" customFormat="1" ht="11.25" customHeight="1"/>
    <row r="193" s="1258" customFormat="1" ht="11.25" customHeight="1"/>
    <row r="194" s="1258" customFormat="1" ht="11.25" customHeight="1"/>
    <row r="195" s="1258" customFormat="1" ht="11.25" customHeight="1"/>
    <row r="196" s="1258" customFormat="1" ht="11.25" customHeight="1"/>
    <row r="197" s="1258" customFormat="1" ht="11.25" customHeight="1"/>
    <row r="198" s="1258" customFormat="1" ht="11.25" customHeight="1"/>
    <row r="199" s="1258" customFormat="1" ht="11.25" customHeight="1"/>
    <row r="200" s="1258" customFormat="1" ht="11.25" customHeight="1"/>
    <row r="201" s="1258" customFormat="1" ht="11.25" customHeight="1"/>
    <row r="202" s="1258" customFormat="1" ht="11.25" customHeight="1"/>
    <row r="203" s="1258" customFormat="1" ht="11.25" customHeight="1"/>
    <row r="204" s="1258" customFormat="1" ht="11.25" customHeight="1"/>
    <row r="205" s="1258" customFormat="1" ht="11.25" customHeight="1"/>
    <row r="206" s="1258" customFormat="1" ht="11.25" customHeight="1"/>
    <row r="207" s="1258" customFormat="1" ht="11.25" customHeight="1"/>
    <row r="208" s="1258" customFormat="1" ht="11.25" customHeight="1"/>
    <row r="209" s="1258" customFormat="1" ht="11.25" customHeight="1"/>
    <row r="210" s="1258" customFormat="1" ht="11.25" customHeight="1"/>
    <row r="211" s="1258" customFormat="1" ht="11.25" customHeight="1"/>
    <row r="212" s="1258" customFormat="1" ht="11.25" customHeight="1"/>
    <row r="213" s="1258" customFormat="1" ht="11.25" customHeight="1"/>
    <row r="214" s="1258" customFormat="1" ht="11.25" customHeight="1"/>
    <row r="215" s="1258" customFormat="1" ht="11.25" customHeight="1"/>
    <row r="216" s="1258" customFormat="1" ht="11.25" customHeight="1"/>
    <row r="217" s="1258" customFormat="1" ht="11.25" customHeight="1"/>
    <row r="218" s="1258" customFormat="1" ht="11.25" customHeight="1"/>
    <row r="219" s="1258" customFormat="1" ht="11.25" customHeight="1"/>
    <row r="220" s="1258" customFormat="1" ht="11.25" customHeight="1"/>
    <row r="221" s="1258" customFormat="1" ht="11.25" customHeight="1"/>
    <row r="222" s="1258" customFormat="1" ht="11.25" customHeight="1"/>
    <row r="223" s="1258" customFormat="1" ht="11.25" customHeight="1"/>
    <row r="224" s="1258" customFormat="1" ht="11.25" customHeight="1"/>
    <row r="225" s="1258" customFormat="1" ht="11.25" customHeight="1"/>
    <row r="226" s="1258" customFormat="1" ht="11.25" customHeight="1"/>
    <row r="227" s="1258" customFormat="1" ht="11.25" customHeight="1"/>
    <row r="228" s="1258" customFormat="1" ht="11.25" customHeight="1"/>
    <row r="229" s="1258" customFormat="1" ht="11.25" customHeight="1"/>
    <row r="230" s="1258" customFormat="1" ht="11.25" customHeight="1"/>
    <row r="231" s="1258" customFormat="1" ht="11.25" customHeight="1"/>
    <row r="232" s="1258" customFormat="1" ht="11.25" customHeight="1"/>
    <row r="233" s="1258" customFormat="1" ht="11.25" customHeight="1"/>
    <row r="234" s="1258" customFormat="1" ht="11.25" customHeight="1"/>
    <row r="235" s="1258" customFormat="1" ht="11.25" customHeight="1"/>
    <row r="236" s="1258" customFormat="1" ht="11.25" customHeight="1"/>
    <row r="237" s="1258" customFormat="1" ht="11.25" customHeight="1"/>
    <row r="238" s="1258" customFormat="1" ht="11.25" customHeight="1"/>
    <row r="239" s="1258" customFormat="1" ht="11.25" customHeight="1"/>
    <row r="240" s="1258" customFormat="1" ht="11.25" customHeight="1"/>
    <row r="241" s="1258" customFormat="1" ht="11.25" customHeight="1"/>
    <row r="242" s="1258" customFormat="1" ht="11.25" customHeight="1"/>
    <row r="243" s="1258" customFormat="1" ht="11.25" customHeight="1"/>
    <row r="244" s="1258" customFormat="1" ht="11.25" customHeight="1"/>
    <row r="245" s="1258" customFormat="1" ht="11.25" customHeight="1"/>
    <row r="246" s="1258" customFormat="1" ht="11.25" customHeight="1"/>
    <row r="247" s="1258" customFormat="1" ht="11.25" customHeight="1"/>
    <row r="248" s="1258" customFormat="1" ht="11.25" customHeight="1"/>
    <row r="249" s="1258" customFormat="1" ht="11.25" customHeight="1"/>
    <row r="250" s="1258" customFormat="1" ht="11.25" customHeight="1"/>
    <row r="251" s="1258" customFormat="1" ht="11.25" customHeight="1"/>
    <row r="252" s="1258" customFormat="1" ht="11.25" customHeight="1"/>
    <row r="253" s="1258" customFormat="1" ht="11.25" customHeight="1"/>
    <row r="254" s="1258" customFormat="1" ht="11.25" customHeight="1"/>
    <row r="255" s="1258" customFormat="1" ht="11.25" customHeight="1"/>
    <row r="256" s="1258" customFormat="1" ht="11.25" customHeight="1"/>
    <row r="257" s="1258" customFormat="1" ht="11.25" customHeight="1"/>
    <row r="258" s="1258" customFormat="1" ht="11.25" customHeight="1"/>
    <row r="259" s="1258" customFormat="1" ht="11.25" customHeight="1"/>
    <row r="260" s="1258" customFormat="1" ht="11.25" customHeight="1"/>
    <row r="261" s="1258" customFormat="1" ht="11.25" customHeight="1"/>
    <row r="262" s="1258" customFormat="1" ht="11.25" customHeight="1"/>
    <row r="263" s="1258" customFormat="1" ht="11.25" customHeight="1"/>
    <row r="264" s="1258" customFormat="1" ht="11.25" customHeight="1"/>
    <row r="265" s="1258" customFormat="1" ht="11.25" customHeight="1"/>
    <row r="266" s="1258" customFormat="1" ht="11.25" customHeight="1"/>
    <row r="267" s="1258" customFormat="1" ht="11.25" customHeight="1"/>
    <row r="268" s="1258" customFormat="1" ht="11.25" customHeight="1"/>
    <row r="269" s="1258" customFormat="1" ht="11.25" customHeight="1"/>
    <row r="270" s="1258" customFormat="1" ht="11.25" customHeight="1"/>
    <row r="271" s="1258" customFormat="1" ht="11.25" customHeight="1"/>
    <row r="272" s="1258" customFormat="1" ht="11.25" customHeight="1"/>
    <row r="273" s="1258" customFormat="1" ht="11.25" customHeight="1"/>
    <row r="274" s="1258" customFormat="1" ht="11.25" customHeight="1"/>
    <row r="275" s="1258" customFormat="1" ht="11.25" customHeight="1"/>
    <row r="276" s="1258" customFormat="1" ht="11.25" customHeight="1"/>
    <row r="277" s="1258" customFormat="1" ht="11.25" customHeight="1"/>
    <row r="278" s="1258" customFormat="1" ht="11.25" customHeight="1"/>
    <row r="279" s="1258" customFormat="1" ht="11.25" customHeight="1"/>
    <row r="280" s="1258" customFormat="1" ht="11.25" customHeight="1"/>
    <row r="281" s="1258" customFormat="1" ht="11.25" customHeight="1"/>
    <row r="282" s="1258" customFormat="1" ht="11.25" customHeight="1"/>
    <row r="283" s="1258" customFormat="1" ht="11.25" customHeight="1"/>
    <row r="284" s="1258" customFormat="1" ht="11.25" customHeight="1"/>
    <row r="285" s="1258" customFormat="1" ht="11.25" customHeight="1"/>
    <row r="286" s="1258" customFormat="1" ht="11.25" customHeight="1"/>
    <row r="287" s="1258" customFormat="1" ht="11.25" customHeight="1"/>
    <row r="288" s="1258" customFormat="1" ht="11.25" customHeight="1"/>
    <row r="289" s="1258" customFormat="1" ht="11.25" customHeight="1"/>
    <row r="290" s="1258" customFormat="1" ht="11.25" customHeight="1"/>
    <row r="291" s="1258" customFormat="1" ht="11.25" customHeight="1"/>
    <row r="292" s="1258" customFormat="1" ht="11.25" customHeight="1"/>
    <row r="293" s="1258" customFormat="1" ht="11.25" customHeight="1"/>
    <row r="294" s="1258" customFormat="1" ht="11.25" customHeight="1"/>
    <row r="295" s="1258" customFormat="1" ht="11.25" customHeight="1"/>
    <row r="296" s="1258" customFormat="1" ht="11.25" customHeight="1"/>
    <row r="297" s="1258" customFormat="1" ht="11.25" customHeight="1"/>
    <row r="298" s="1258" customFormat="1" ht="11.25" customHeight="1"/>
    <row r="299" s="1258" customFormat="1" ht="11.25" customHeight="1"/>
    <row r="300" s="1258" customFormat="1" ht="11.25" customHeight="1"/>
    <row r="301" s="1258" customFormat="1" ht="11.25" customHeight="1"/>
    <row r="302" s="1258" customFormat="1" ht="11.25" customHeight="1"/>
    <row r="303" s="1258" customFormat="1" ht="11.25" customHeight="1"/>
    <row r="304" s="1258" customFormat="1" ht="11.25" customHeight="1"/>
    <row r="305" spans="2:2" s="1258" customFormat="1" ht="11.25" customHeight="1"/>
    <row r="306" spans="2:2">
      <c r="B306" s="1269"/>
    </row>
    <row r="307" spans="2:2">
      <c r="B307" s="1269"/>
    </row>
    <row r="308" spans="2:2">
      <c r="B308" s="1269"/>
    </row>
    <row r="309" spans="2:2">
      <c r="B309" s="1269"/>
    </row>
    <row r="310" spans="2:2">
      <c r="B310" s="1269"/>
    </row>
    <row r="311" spans="2:2">
      <c r="B311" s="1269"/>
    </row>
    <row r="312" spans="2:2">
      <c r="B312" s="1269"/>
    </row>
    <row r="313" spans="2:2">
      <c r="B313" s="1269"/>
    </row>
    <row r="314" spans="2:2">
      <c r="B314" s="1269"/>
    </row>
    <row r="315" spans="2:2">
      <c r="B315" s="1269"/>
    </row>
  </sheetData>
  <mergeCells count="12">
    <mergeCell ref="F13:I13"/>
    <mergeCell ref="L13:O13"/>
    <mergeCell ref="R13:U13"/>
    <mergeCell ref="B3:P3"/>
    <mergeCell ref="D10:U10"/>
    <mergeCell ref="E11:I11"/>
    <mergeCell ref="K11:O11"/>
    <mergeCell ref="Q11:U11"/>
    <mergeCell ref="E12:I12"/>
    <mergeCell ref="K12:O12"/>
    <mergeCell ref="Q12:U12"/>
    <mergeCell ref="B7:U7"/>
  </mergeCells>
  <hyperlinks>
    <hyperlink ref="B3" location="Contents!A1" display="Back to index page" xr:uid="{B86D2C79-F97C-447C-B90A-6FEBBFBDBF36}"/>
    <hyperlink ref="B3:P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dimension ref="A1:AO51"/>
  <sheetViews>
    <sheetView showGridLines="0" showRowColHeaders="0" zoomScaleNormal="100" workbookViewId="0"/>
  </sheetViews>
  <sheetFormatPr baseColWidth="10" defaultColWidth="8.85546875" defaultRowHeight="15"/>
  <cols>
    <col min="1" max="1" width="2.7109375" style="1271" customWidth="1"/>
    <col min="2" max="2" width="3.7109375" style="1272" customWidth="1"/>
    <col min="3" max="3" width="65.85546875" style="1271" customWidth="1"/>
    <col min="4" max="4" width="8.85546875" style="1271"/>
    <col min="5" max="5" width="11.28515625" style="1271" customWidth="1"/>
    <col min="6" max="6" width="13.42578125" style="1271" customWidth="1"/>
    <col min="7" max="8" width="12.7109375" style="1271" customWidth="1"/>
    <col min="9" max="9" width="1.7109375" style="1271" customWidth="1"/>
    <col min="10" max="10" width="8.85546875" style="1271"/>
    <col min="11" max="11" width="9.7109375" style="1271" customWidth="1"/>
    <col min="12" max="12" width="12.7109375" style="1271" bestFit="1" customWidth="1"/>
    <col min="13" max="14" width="12.7109375" style="1271" customWidth="1"/>
    <col min="15" max="15" width="1.85546875" style="1271" customWidth="1"/>
    <col min="16" max="16" width="8.85546875" style="1271"/>
    <col min="17" max="17" width="11" style="1271" customWidth="1"/>
    <col min="18" max="18" width="12.7109375" style="1271" bestFit="1" customWidth="1"/>
    <col min="19" max="20" width="12.7109375" style="1271" customWidth="1"/>
    <col min="21" max="21" width="13.85546875" style="1271" bestFit="1" customWidth="1"/>
    <col min="22" max="22" width="1.7109375" style="1271" customWidth="1"/>
    <col min="23" max="23" width="8.85546875" style="1271"/>
    <col min="24" max="24" width="11.28515625" style="1271" customWidth="1"/>
    <col min="25" max="25" width="12" style="1271" bestFit="1" customWidth="1"/>
    <col min="26" max="26" width="13.7109375" style="1271" customWidth="1"/>
    <col min="27" max="27" width="12" style="1271" customWidth="1"/>
    <col min="28" max="28" width="1.7109375" style="1271" customWidth="1"/>
    <col min="29" max="29" width="8.85546875" style="1271"/>
    <col min="30" max="30" width="9.7109375" style="1271" customWidth="1"/>
    <col min="31" max="31" width="13.140625" style="1271" customWidth="1"/>
    <col min="32" max="32" width="14.42578125" style="1271" customWidth="1"/>
    <col min="33" max="33" width="12" style="1271" customWidth="1"/>
    <col min="34" max="34" width="1.7109375" style="1271" customWidth="1"/>
    <col min="35" max="35" width="8.85546875" style="1271"/>
    <col min="36" max="36" width="11" style="1271" customWidth="1"/>
    <col min="37" max="37" width="12.5703125" style="1271" bestFit="1" customWidth="1"/>
    <col min="38" max="38" width="13" style="1271" bestFit="1" customWidth="1"/>
    <col min="39" max="39" width="12" style="1271" customWidth="1"/>
    <col min="40" max="40" width="15.7109375" style="1271" bestFit="1" customWidth="1"/>
    <col min="41" max="41" width="11.28515625" style="1271" customWidth="1"/>
    <col min="42" max="16384" width="8.85546875" style="1271"/>
  </cols>
  <sheetData>
    <row r="1" spans="1:41" ht="11.25" customHeight="1"/>
    <row r="2" spans="1:41" ht="5.25" customHeight="1"/>
    <row r="3" spans="1:41" ht="12.75" customHeight="1">
      <c r="B3" s="2108" t="s">
        <v>309</v>
      </c>
      <c r="C3" s="2108"/>
      <c r="D3" s="2108"/>
      <c r="E3" s="2108"/>
      <c r="F3" s="2108"/>
      <c r="G3" s="2108"/>
      <c r="H3" s="2108"/>
      <c r="I3" s="2108"/>
      <c r="J3" s="2108"/>
      <c r="K3" s="2108"/>
      <c r="L3" s="2108"/>
      <c r="M3" s="2108"/>
      <c r="N3" s="2108"/>
      <c r="O3" s="2108"/>
      <c r="P3" s="2108"/>
      <c r="Q3" s="2108"/>
      <c r="R3" s="2108"/>
    </row>
    <row r="4" spans="1:41" ht="5.25" customHeight="1"/>
    <row r="5" spans="1:41" s="1223" customFormat="1" ht="15.75" customHeight="1">
      <c r="A5" s="7"/>
      <c r="B5" s="1139" t="s">
        <v>2267</v>
      </c>
      <c r="C5" s="1139"/>
    </row>
    <row r="6" spans="1:41" s="1223" customFormat="1" ht="11.25" customHeight="1">
      <c r="A6" s="7"/>
      <c r="B6" s="1139"/>
      <c r="C6" s="1139"/>
    </row>
    <row r="7" spans="1:41" s="1416" customFormat="1" ht="11.25" customHeight="1">
      <c r="A7" s="29"/>
      <c r="B7" s="2127" t="s">
        <v>2811</v>
      </c>
      <c r="C7" s="2127"/>
      <c r="D7" s="2127"/>
      <c r="E7" s="2127"/>
      <c r="F7" s="2127"/>
      <c r="G7" s="2143"/>
      <c r="H7" s="2116"/>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9"/>
    </row>
    <row r="8" spans="1:41" s="1416" customFormat="1" ht="11.25" customHeight="1">
      <c r="A8" s="29"/>
      <c r="B8" s="270"/>
      <c r="C8" s="270"/>
      <c r="D8" s="270"/>
      <c r="E8" s="270"/>
      <c r="F8" s="270"/>
      <c r="G8" s="464"/>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row>
    <row r="9" spans="1:41" ht="11.25" customHeight="1">
      <c r="AK9" s="1273"/>
      <c r="AL9" s="1273"/>
      <c r="AM9" s="1273"/>
      <c r="AN9" s="1273"/>
    </row>
    <row r="10" spans="1:41" s="1272" customFormat="1" ht="11.25" customHeight="1">
      <c r="B10" s="2365"/>
      <c r="C10" s="2365"/>
      <c r="D10" s="670" t="s">
        <v>321</v>
      </c>
      <c r="E10" s="670" t="s">
        <v>323</v>
      </c>
      <c r="F10" s="670" t="s">
        <v>325</v>
      </c>
      <c r="G10" s="670" t="s">
        <v>327</v>
      </c>
      <c r="H10" s="670" t="s">
        <v>332</v>
      </c>
      <c r="I10" s="670"/>
      <c r="J10" s="670" t="s">
        <v>339</v>
      </c>
      <c r="K10" s="670" t="s">
        <v>341</v>
      </c>
      <c r="L10" s="670" t="s">
        <v>346</v>
      </c>
      <c r="M10" s="670" t="s">
        <v>352</v>
      </c>
      <c r="N10" s="670" t="s">
        <v>375</v>
      </c>
      <c r="O10" s="670"/>
      <c r="P10" s="670" t="s">
        <v>399</v>
      </c>
      <c r="Q10" s="670" t="s">
        <v>916</v>
      </c>
      <c r="R10" s="670" t="s">
        <v>1017</v>
      </c>
      <c r="S10" s="670" t="s">
        <v>1018</v>
      </c>
      <c r="T10" s="670" t="s">
        <v>1019</v>
      </c>
      <c r="U10" s="670" t="s">
        <v>1076</v>
      </c>
      <c r="V10" s="670"/>
      <c r="W10" s="670" t="s">
        <v>1077</v>
      </c>
      <c r="X10" s="670" t="s">
        <v>2268</v>
      </c>
      <c r="Y10" s="670" t="s">
        <v>2269</v>
      </c>
      <c r="Z10" s="670" t="s">
        <v>2270</v>
      </c>
      <c r="AA10" s="670" t="s">
        <v>2271</v>
      </c>
      <c r="AB10" s="670"/>
      <c r="AC10" s="670" t="s">
        <v>2272</v>
      </c>
      <c r="AD10" s="670" t="s">
        <v>2273</v>
      </c>
      <c r="AE10" s="670" t="s">
        <v>2274</v>
      </c>
      <c r="AF10" s="670" t="s">
        <v>2275</v>
      </c>
      <c r="AG10" s="670" t="s">
        <v>2276</v>
      </c>
      <c r="AH10" s="670"/>
      <c r="AI10" s="670" t="s">
        <v>2277</v>
      </c>
      <c r="AJ10" s="670" t="s">
        <v>2278</v>
      </c>
      <c r="AK10" s="670" t="s">
        <v>2279</v>
      </c>
      <c r="AL10" s="670" t="s">
        <v>2280</v>
      </c>
      <c r="AM10" s="670" t="s">
        <v>2281</v>
      </c>
      <c r="AN10" s="670" t="s">
        <v>2282</v>
      </c>
      <c r="AO10" s="1230"/>
    </row>
    <row r="11" spans="1:41" ht="11.25" customHeight="1">
      <c r="B11" s="1242"/>
      <c r="C11" s="1225"/>
      <c r="D11" s="2366" t="s">
        <v>2283</v>
      </c>
      <c r="E11" s="2366"/>
      <c r="F11" s="2366"/>
      <c r="G11" s="2366"/>
      <c r="H11" s="2366"/>
      <c r="I11" s="2366"/>
      <c r="J11" s="2366"/>
      <c r="K11" s="2366"/>
      <c r="L11" s="2366"/>
      <c r="M11" s="2366"/>
      <c r="N11" s="2366"/>
      <c r="O11" s="2366"/>
      <c r="P11" s="2366"/>
      <c r="Q11" s="2366"/>
      <c r="R11" s="2366"/>
      <c r="S11" s="2366"/>
      <c r="T11" s="2366"/>
      <c r="U11" s="2366"/>
      <c r="V11" s="521"/>
      <c r="W11" s="2366" t="s">
        <v>2284</v>
      </c>
      <c r="X11" s="2366"/>
      <c r="Y11" s="2366"/>
      <c r="Z11" s="2366"/>
      <c r="AA11" s="2366"/>
      <c r="AB11" s="2366"/>
      <c r="AC11" s="2366"/>
      <c r="AD11" s="2366"/>
      <c r="AE11" s="2366"/>
      <c r="AF11" s="2366"/>
      <c r="AG11" s="2366"/>
      <c r="AH11" s="2366"/>
      <c r="AI11" s="2366"/>
      <c r="AJ11" s="2366"/>
      <c r="AK11" s="2366"/>
      <c r="AL11" s="2366"/>
      <c r="AM11" s="2366"/>
      <c r="AN11" s="2366"/>
      <c r="AO11" s="1068"/>
    </row>
    <row r="12" spans="1:41" ht="11.25" customHeight="1">
      <c r="B12" s="1230"/>
      <c r="C12" s="1068"/>
      <c r="D12" s="2367" t="s">
        <v>2224</v>
      </c>
      <c r="E12" s="2367"/>
      <c r="F12" s="2367"/>
      <c r="G12" s="2367"/>
      <c r="H12" s="2367"/>
      <c r="I12" s="522"/>
      <c r="J12" s="2367" t="s">
        <v>2225</v>
      </c>
      <c r="K12" s="2367"/>
      <c r="L12" s="2367"/>
      <c r="M12" s="2367"/>
      <c r="N12" s="2367"/>
      <c r="O12" s="522"/>
      <c r="P12" s="2367" t="s">
        <v>2226</v>
      </c>
      <c r="Q12" s="2367"/>
      <c r="R12" s="2367"/>
      <c r="S12" s="2367"/>
      <c r="T12" s="2367"/>
      <c r="U12" s="1274"/>
      <c r="V12" s="1"/>
      <c r="W12" s="2367" t="s">
        <v>2224</v>
      </c>
      <c r="X12" s="2367"/>
      <c r="Y12" s="2367"/>
      <c r="Z12" s="2367"/>
      <c r="AA12" s="2367"/>
      <c r="AB12" s="522"/>
      <c r="AC12" s="2367" t="s">
        <v>2225</v>
      </c>
      <c r="AD12" s="2367"/>
      <c r="AE12" s="2367"/>
      <c r="AF12" s="2367"/>
      <c r="AG12" s="2367"/>
      <c r="AH12" s="522"/>
      <c r="AI12" s="2367" t="s">
        <v>2226</v>
      </c>
      <c r="AJ12" s="2367"/>
      <c r="AK12" s="2367"/>
      <c r="AL12" s="2367"/>
      <c r="AM12" s="2367"/>
      <c r="AN12" s="2367"/>
      <c r="AO12" s="1068"/>
    </row>
    <row r="13" spans="1:41" ht="11.25" customHeight="1">
      <c r="B13" s="1230"/>
      <c r="C13" s="1068"/>
      <c r="D13" s="2341" t="s">
        <v>2285</v>
      </c>
      <c r="E13" s="2341"/>
      <c r="F13" s="2341"/>
      <c r="G13" s="2341"/>
      <c r="H13" s="2341"/>
      <c r="I13" s="1230"/>
      <c r="J13" s="2341" t="s">
        <v>2285</v>
      </c>
      <c r="K13" s="2341"/>
      <c r="L13" s="2341"/>
      <c r="M13" s="2341"/>
      <c r="N13" s="2341"/>
      <c r="O13" s="1230"/>
      <c r="P13" s="2345" t="s">
        <v>2285</v>
      </c>
      <c r="Q13" s="2345"/>
      <c r="R13" s="2345"/>
      <c r="S13" s="2345"/>
      <c r="T13" s="2345"/>
      <c r="V13" s="1230"/>
      <c r="W13" s="2345" t="s">
        <v>2286</v>
      </c>
      <c r="X13" s="2345"/>
      <c r="Y13" s="2345"/>
      <c r="Z13" s="2345"/>
      <c r="AA13" s="2345"/>
      <c r="AB13" s="1230"/>
      <c r="AC13" s="2345" t="s">
        <v>2286</v>
      </c>
      <c r="AD13" s="2345"/>
      <c r="AE13" s="2345"/>
      <c r="AF13" s="2345"/>
      <c r="AG13" s="2345"/>
      <c r="AH13" s="1230"/>
      <c r="AI13" s="2345" t="s">
        <v>2286</v>
      </c>
      <c r="AJ13" s="2345"/>
      <c r="AK13" s="2345"/>
      <c r="AL13" s="2345"/>
      <c r="AM13" s="2345"/>
      <c r="AO13" s="1068"/>
    </row>
    <row r="14" spans="1:41" ht="11.25" customHeight="1">
      <c r="B14" s="1230"/>
      <c r="C14" s="1068"/>
      <c r="E14" s="2345" t="s">
        <v>2287</v>
      </c>
      <c r="F14" s="2345"/>
      <c r="G14" s="2345"/>
      <c r="H14" s="2345"/>
      <c r="I14" s="483"/>
      <c r="J14" s="483"/>
      <c r="K14" s="2345" t="s">
        <v>2287</v>
      </c>
      <c r="L14" s="2345"/>
      <c r="M14" s="2345"/>
      <c r="N14" s="2345"/>
      <c r="O14" s="1230"/>
      <c r="P14" s="1230"/>
      <c r="Q14" s="2341" t="s">
        <v>2287</v>
      </c>
      <c r="R14" s="2341"/>
      <c r="S14" s="2341"/>
      <c r="T14" s="2341"/>
      <c r="U14" s="312"/>
      <c r="V14" s="1230"/>
      <c r="W14" s="1230"/>
      <c r="X14" s="2341" t="s">
        <v>2287</v>
      </c>
      <c r="Y14" s="2341"/>
      <c r="Z14" s="2341"/>
      <c r="AA14" s="2341"/>
      <c r="AB14" s="1230"/>
      <c r="AC14" s="1230"/>
      <c r="AD14" s="2345" t="s">
        <v>2287</v>
      </c>
      <c r="AE14" s="2345"/>
      <c r="AF14" s="2345"/>
      <c r="AG14" s="2345"/>
      <c r="AH14" s="1230"/>
      <c r="AI14" s="1230"/>
      <c r="AJ14" s="2345" t="s">
        <v>2287</v>
      </c>
      <c r="AK14" s="2345"/>
      <c r="AL14" s="2345"/>
      <c r="AM14" s="2345"/>
      <c r="AN14" s="312"/>
      <c r="AO14" s="1068"/>
    </row>
    <row r="15" spans="1:41" ht="11.25" customHeight="1">
      <c r="B15" s="1230"/>
      <c r="C15" s="1068"/>
      <c r="D15" s="1230"/>
      <c r="O15" s="483"/>
      <c r="P15" s="483"/>
      <c r="Q15" s="483"/>
      <c r="S15" s="483" t="s">
        <v>886</v>
      </c>
      <c r="V15" s="1230"/>
      <c r="W15" s="1230"/>
      <c r="X15" s="1230"/>
      <c r="Y15" s="1230"/>
      <c r="Z15" s="1230"/>
      <c r="AA15" s="1230"/>
      <c r="AB15" s="1230"/>
      <c r="AC15" s="1230"/>
      <c r="AD15" s="1230"/>
      <c r="AE15" s="1230"/>
      <c r="AF15" s="1230"/>
      <c r="AG15" s="1230"/>
      <c r="AH15" s="1230"/>
      <c r="AI15" s="1230"/>
      <c r="AJ15" s="1230"/>
      <c r="AL15" s="483" t="s">
        <v>886</v>
      </c>
      <c r="AO15" s="1068"/>
    </row>
    <row r="16" spans="1:41" ht="11.25" customHeight="1">
      <c r="B16" s="1230"/>
      <c r="C16" s="1227" t="s">
        <v>27</v>
      </c>
      <c r="D16" s="1230"/>
      <c r="E16" s="1230"/>
      <c r="F16" s="483" t="s">
        <v>886</v>
      </c>
      <c r="G16" s="483" t="s">
        <v>886</v>
      </c>
      <c r="H16" s="483" t="s">
        <v>886</v>
      </c>
      <c r="I16" s="483"/>
      <c r="J16" s="483"/>
      <c r="K16" s="483"/>
      <c r="L16" s="483" t="s">
        <v>886</v>
      </c>
      <c r="M16" s="483" t="s">
        <v>886</v>
      </c>
      <c r="N16" s="483" t="s">
        <v>886</v>
      </c>
      <c r="O16" s="483"/>
      <c r="P16" s="483"/>
      <c r="Q16" s="483"/>
      <c r="R16" s="483" t="s">
        <v>886</v>
      </c>
      <c r="S16" s="482" t="s">
        <v>2288</v>
      </c>
      <c r="T16" s="483" t="s">
        <v>886</v>
      </c>
      <c r="U16" s="483" t="s">
        <v>2289</v>
      </c>
      <c r="V16" s="1230"/>
      <c r="W16" s="1230"/>
      <c r="Y16" s="483" t="s">
        <v>886</v>
      </c>
      <c r="Z16" s="483" t="s">
        <v>886</v>
      </c>
      <c r="AA16" s="483" t="s">
        <v>886</v>
      </c>
      <c r="AB16" s="312"/>
      <c r="AC16" s="312"/>
      <c r="AD16" s="312"/>
      <c r="AE16" s="483" t="s">
        <v>886</v>
      </c>
      <c r="AF16" s="483" t="s">
        <v>886</v>
      </c>
      <c r="AG16" s="483" t="s">
        <v>886</v>
      </c>
      <c r="AH16" s="483"/>
      <c r="AI16" s="312"/>
      <c r="AJ16" s="312"/>
      <c r="AK16" s="483" t="s">
        <v>886</v>
      </c>
      <c r="AL16" s="482" t="s">
        <v>2288</v>
      </c>
      <c r="AM16" s="483" t="s">
        <v>886</v>
      </c>
      <c r="AN16" s="483" t="s">
        <v>2289</v>
      </c>
      <c r="AO16" s="1068"/>
    </row>
    <row r="17" spans="2:41" ht="11.25" customHeight="1">
      <c r="B17" s="1230"/>
      <c r="C17" s="1761" t="s">
        <v>2290</v>
      </c>
      <c r="D17" s="1762"/>
      <c r="E17" s="1762"/>
      <c r="F17" s="1763" t="s">
        <v>2231</v>
      </c>
      <c r="G17" s="1615" t="s">
        <v>2232</v>
      </c>
      <c r="H17" s="1615" t="s">
        <v>2233</v>
      </c>
      <c r="I17" s="1615"/>
      <c r="J17" s="1763"/>
      <c r="K17" s="1763"/>
      <c r="L17" s="1763" t="s">
        <v>2231</v>
      </c>
      <c r="M17" s="1615" t="s">
        <v>2234</v>
      </c>
      <c r="N17" s="1615" t="s">
        <v>2233</v>
      </c>
      <c r="O17" s="1615"/>
      <c r="P17" s="1763"/>
      <c r="Q17" s="1763"/>
      <c r="R17" s="1763" t="s">
        <v>2231</v>
      </c>
      <c r="S17" s="1615" t="s">
        <v>2234</v>
      </c>
      <c r="T17" s="1615" t="s">
        <v>2233</v>
      </c>
      <c r="U17" s="1763" t="s">
        <v>2291</v>
      </c>
      <c r="V17" s="1745"/>
      <c r="W17" s="1762"/>
      <c r="X17" s="1764"/>
      <c r="Y17" s="1763" t="s">
        <v>2231</v>
      </c>
      <c r="Z17" s="1615" t="s">
        <v>2232</v>
      </c>
      <c r="AA17" s="1615" t="s">
        <v>2233</v>
      </c>
      <c r="AB17" s="1753"/>
      <c r="AC17" s="1651"/>
      <c r="AD17" s="1651"/>
      <c r="AE17" s="1763" t="s">
        <v>2231</v>
      </c>
      <c r="AF17" s="1615" t="s">
        <v>2234</v>
      </c>
      <c r="AG17" s="1615" t="s">
        <v>2233</v>
      </c>
      <c r="AH17" s="1615"/>
      <c r="AI17" s="1651"/>
      <c r="AJ17" s="1651"/>
      <c r="AK17" s="1763" t="s">
        <v>2231</v>
      </c>
      <c r="AL17" s="1615" t="s">
        <v>2234</v>
      </c>
      <c r="AM17" s="1615" t="s">
        <v>2233</v>
      </c>
      <c r="AN17" s="1763" t="s">
        <v>2292</v>
      </c>
      <c r="AO17" s="1068"/>
    </row>
    <row r="18" spans="2:41" ht="11.25" customHeight="1">
      <c r="B18" s="1275">
        <v>1</v>
      </c>
      <c r="C18" s="1276" t="s">
        <v>2293</v>
      </c>
      <c r="D18" s="1981">
        <v>41.321645616790434</v>
      </c>
      <c r="E18" s="1981">
        <v>4.9921576261930589</v>
      </c>
      <c r="F18" s="1982"/>
      <c r="G18" s="1981"/>
      <c r="H18" s="1981"/>
      <c r="I18" s="1981"/>
      <c r="J18" s="1981">
        <v>9.161853692211043</v>
      </c>
      <c r="K18" s="1981"/>
      <c r="L18" s="1982"/>
      <c r="M18" s="1981"/>
      <c r="N18" s="1981"/>
      <c r="O18" s="1981"/>
      <c r="P18" s="1981">
        <v>50.487083494111261</v>
      </c>
      <c r="Q18" s="1981">
        <v>4.9921576261930589</v>
      </c>
      <c r="R18" s="1982"/>
      <c r="S18" s="1981"/>
      <c r="T18" s="1981"/>
      <c r="U18" s="1983">
        <v>81.327239120643185</v>
      </c>
      <c r="V18" s="1981"/>
      <c r="W18" s="1981">
        <v>7.6456005306338923</v>
      </c>
      <c r="X18" s="1981">
        <v>0.50001349637046166</v>
      </c>
      <c r="Y18" s="1982"/>
      <c r="Z18" s="1981"/>
      <c r="AA18" s="1981"/>
      <c r="AB18" s="1981"/>
      <c r="AC18" s="1981">
        <v>3.6723201304798017</v>
      </c>
      <c r="AD18" s="1981"/>
      <c r="AE18" s="1982"/>
      <c r="AF18" s="1981"/>
      <c r="AG18" s="1981"/>
      <c r="AH18" s="1981"/>
      <c r="AI18" s="1981">
        <v>11.317920661113694</v>
      </c>
      <c r="AJ18" s="1981">
        <v>0.50001349637046166</v>
      </c>
      <c r="AK18" s="1982"/>
      <c r="AL18" s="1981"/>
      <c r="AM18" s="1981"/>
      <c r="AN18" s="1983">
        <v>73.320112012184509</v>
      </c>
      <c r="AO18" s="1277"/>
    </row>
    <row r="19" spans="2:41" ht="22.5" customHeight="1">
      <c r="B19" s="280">
        <v>2</v>
      </c>
      <c r="C19" s="1384" t="s">
        <v>2294</v>
      </c>
      <c r="D19" s="1981">
        <v>62.040189369287937</v>
      </c>
      <c r="E19" s="1981">
        <v>8.6084796242158799</v>
      </c>
      <c r="F19" s="1981"/>
      <c r="G19" s="1981"/>
      <c r="H19" s="1981"/>
      <c r="I19" s="1981"/>
      <c r="J19" s="1981">
        <v>0.15377272622631788</v>
      </c>
      <c r="K19" s="1981"/>
      <c r="L19" s="1981"/>
      <c r="M19" s="1981"/>
      <c r="N19" s="1981"/>
      <c r="O19" s="1981"/>
      <c r="P19" s="1981">
        <v>62.193962095514252</v>
      </c>
      <c r="Q19" s="1981">
        <v>8.6084796242158799</v>
      </c>
      <c r="R19" s="1981"/>
      <c r="S19" s="1981"/>
      <c r="T19" s="1981"/>
      <c r="U19" s="1984">
        <v>47.162613459786925</v>
      </c>
      <c r="V19" s="1981"/>
      <c r="W19" s="1981">
        <v>6.7007273474427258</v>
      </c>
      <c r="X19" s="1981">
        <v>0.71985722418151432</v>
      </c>
      <c r="Y19" s="1981"/>
      <c r="Z19" s="1981"/>
      <c r="AA19" s="1981"/>
      <c r="AB19" s="1981"/>
      <c r="AC19" s="1981">
        <v>6.3434231694264129E-3</v>
      </c>
      <c r="AD19" s="1981"/>
      <c r="AE19" s="1981"/>
      <c r="AF19" s="1981"/>
      <c r="AG19" s="1981"/>
      <c r="AH19" s="1981"/>
      <c r="AI19" s="1981">
        <v>6.7070707706121517</v>
      </c>
      <c r="AJ19" s="1981">
        <v>0.71985722418151432</v>
      </c>
      <c r="AK19" s="1981"/>
      <c r="AL19" s="1981"/>
      <c r="AM19" s="1981"/>
      <c r="AN19" s="1985">
        <v>50.679453254631845</v>
      </c>
      <c r="AO19" s="1068"/>
    </row>
    <row r="20" spans="2:41" ht="11.25" customHeight="1">
      <c r="B20" s="1241">
        <v>3</v>
      </c>
      <c r="C20" s="1391" t="s">
        <v>2295</v>
      </c>
      <c r="D20" s="1981"/>
      <c r="E20" s="1981"/>
      <c r="F20" s="1981"/>
      <c r="G20" s="1981"/>
      <c r="H20" s="1981"/>
      <c r="I20" s="1981"/>
      <c r="J20" s="1981"/>
      <c r="K20" s="1981"/>
      <c r="L20" s="1981"/>
      <c r="M20" s="1981"/>
      <c r="N20" s="1981"/>
      <c r="O20" s="1981"/>
      <c r="P20" s="1981"/>
      <c r="Q20" s="1981"/>
      <c r="R20" s="1981"/>
      <c r="S20" s="1981"/>
      <c r="T20" s="1981"/>
      <c r="U20" s="1984">
        <v>14.695060140961342</v>
      </c>
      <c r="V20" s="1981"/>
      <c r="W20" s="1981"/>
      <c r="X20" s="1981"/>
      <c r="Y20" s="1981"/>
      <c r="Z20" s="1981"/>
      <c r="AA20" s="1981"/>
      <c r="AB20" s="1981"/>
      <c r="AC20" s="1981"/>
      <c r="AD20" s="1981"/>
      <c r="AE20" s="1981"/>
      <c r="AF20" s="1981"/>
      <c r="AG20" s="1981"/>
      <c r="AH20" s="1981"/>
      <c r="AI20" s="1981"/>
      <c r="AJ20" s="1981"/>
      <c r="AK20" s="1981"/>
      <c r="AL20" s="1981"/>
      <c r="AM20" s="1981"/>
      <c r="AN20" s="1985">
        <v>46.733498821952367</v>
      </c>
      <c r="AO20" s="1068"/>
    </row>
    <row r="21" spans="2:41" ht="11.25" customHeight="1">
      <c r="B21" s="1241">
        <v>4</v>
      </c>
      <c r="C21" s="1392" t="s">
        <v>903</v>
      </c>
      <c r="D21" s="1981"/>
      <c r="E21" s="1981"/>
      <c r="F21" s="1981"/>
      <c r="G21" s="1981"/>
      <c r="H21" s="1981"/>
      <c r="I21" s="1981"/>
      <c r="J21" s="1981"/>
      <c r="K21" s="1981"/>
      <c r="L21" s="1981"/>
      <c r="M21" s="1981"/>
      <c r="N21" s="1981"/>
      <c r="O21" s="1981"/>
      <c r="P21" s="1981"/>
      <c r="Q21" s="1981"/>
      <c r="R21" s="1981"/>
      <c r="S21" s="1981"/>
      <c r="T21" s="1981"/>
      <c r="U21" s="1984">
        <v>11.212114395643486</v>
      </c>
      <c r="V21" s="1981"/>
      <c r="W21" s="1981"/>
      <c r="X21" s="1981"/>
      <c r="Y21" s="1981"/>
      <c r="Z21" s="1981"/>
      <c r="AA21" s="1981"/>
      <c r="AB21" s="1981"/>
      <c r="AC21" s="1981"/>
      <c r="AD21" s="1981"/>
      <c r="AE21" s="1981"/>
      <c r="AF21" s="1981"/>
      <c r="AG21" s="1981"/>
      <c r="AH21" s="1981"/>
      <c r="AI21" s="1981"/>
      <c r="AJ21" s="1981"/>
      <c r="AK21" s="1981"/>
      <c r="AL21" s="1981"/>
      <c r="AM21" s="1981"/>
      <c r="AN21" s="1985">
        <v>34.555852732397177</v>
      </c>
      <c r="AO21" s="1068"/>
    </row>
    <row r="22" spans="2:41" ht="11.25" customHeight="1">
      <c r="B22" s="1241">
        <v>5</v>
      </c>
      <c r="C22" s="1392" t="s">
        <v>905</v>
      </c>
      <c r="D22" s="1981"/>
      <c r="E22" s="1981"/>
      <c r="F22" s="1981"/>
      <c r="G22" s="1981"/>
      <c r="H22" s="1981"/>
      <c r="I22" s="1981"/>
      <c r="J22" s="1981"/>
      <c r="K22" s="1981"/>
      <c r="L22" s="1981"/>
      <c r="M22" s="1981"/>
      <c r="N22" s="1981"/>
      <c r="O22" s="1981"/>
      <c r="P22" s="1981"/>
      <c r="Q22" s="1981"/>
      <c r="R22" s="1981"/>
      <c r="S22" s="1981"/>
      <c r="T22" s="1981"/>
      <c r="U22" s="1984">
        <v>3.4829457453178549</v>
      </c>
      <c r="V22" s="1981"/>
      <c r="W22" s="1981"/>
      <c r="X22" s="1981"/>
      <c r="Y22" s="1981"/>
      <c r="Z22" s="1981"/>
      <c r="AA22" s="1981"/>
      <c r="AB22" s="1981"/>
      <c r="AC22" s="1981"/>
      <c r="AD22" s="1981"/>
      <c r="AE22" s="1981"/>
      <c r="AF22" s="1981"/>
      <c r="AG22" s="1981"/>
      <c r="AH22" s="1981"/>
      <c r="AI22" s="1981"/>
      <c r="AJ22" s="1981"/>
      <c r="AK22" s="1981"/>
      <c r="AL22" s="1981"/>
      <c r="AM22" s="1981"/>
      <c r="AN22" s="1985">
        <v>12.177646089555189</v>
      </c>
      <c r="AO22" s="1068"/>
    </row>
    <row r="23" spans="2:41" ht="11.25" customHeight="1">
      <c r="B23" s="1241">
        <v>6</v>
      </c>
      <c r="C23" s="1393" t="s">
        <v>2240</v>
      </c>
      <c r="D23" s="1981"/>
      <c r="E23" s="1981"/>
      <c r="F23" s="1981"/>
      <c r="G23" s="1981"/>
      <c r="H23" s="1981"/>
      <c r="I23" s="1981"/>
      <c r="J23" s="1981"/>
      <c r="K23" s="1981"/>
      <c r="L23" s="1981"/>
      <c r="M23" s="1981"/>
      <c r="N23" s="1981"/>
      <c r="O23" s="1981"/>
      <c r="P23" s="1981"/>
      <c r="Q23" s="1981"/>
      <c r="R23" s="1981"/>
      <c r="S23" s="1981"/>
      <c r="T23" s="1981"/>
      <c r="U23" s="1984">
        <v>1.2831055529149342</v>
      </c>
      <c r="V23" s="1981"/>
      <c r="W23" s="1981"/>
      <c r="X23" s="1981"/>
      <c r="Y23" s="1981"/>
      <c r="Z23" s="1981"/>
      <c r="AA23" s="1981"/>
      <c r="AB23" s="1981"/>
      <c r="AC23" s="1981"/>
      <c r="AD23" s="1981"/>
      <c r="AE23" s="1981"/>
      <c r="AF23" s="1981"/>
      <c r="AG23" s="1981"/>
      <c r="AH23" s="1981"/>
      <c r="AI23" s="1981"/>
      <c r="AJ23" s="1981"/>
      <c r="AK23" s="1981"/>
      <c r="AL23" s="1981"/>
      <c r="AM23" s="1981"/>
      <c r="AN23" s="1985">
        <v>3.3771873895760689</v>
      </c>
      <c r="AO23" s="1068"/>
    </row>
    <row r="24" spans="2:41" ht="11.25" customHeight="1">
      <c r="B24" s="1241">
        <v>7</v>
      </c>
      <c r="C24" s="1393" t="s">
        <v>2296</v>
      </c>
      <c r="D24" s="1981"/>
      <c r="E24" s="1981"/>
      <c r="F24" s="1981"/>
      <c r="G24" s="1981"/>
      <c r="H24" s="1981"/>
      <c r="I24" s="1981"/>
      <c r="J24" s="1981"/>
      <c r="K24" s="1981"/>
      <c r="L24" s="1981"/>
      <c r="M24" s="1981"/>
      <c r="N24" s="1981"/>
      <c r="O24" s="1981"/>
      <c r="P24" s="1981"/>
      <c r="Q24" s="1981"/>
      <c r="R24" s="1981"/>
      <c r="S24" s="1981"/>
      <c r="T24" s="1981"/>
      <c r="U24" s="1984">
        <v>1.4356889171388014</v>
      </c>
      <c r="V24" s="1981"/>
      <c r="W24" s="1981"/>
      <c r="X24" s="1981"/>
      <c r="Y24" s="1981"/>
      <c r="Z24" s="1981"/>
      <c r="AA24" s="1981"/>
      <c r="AB24" s="1981"/>
      <c r="AC24" s="1981"/>
      <c r="AD24" s="1981"/>
      <c r="AE24" s="1981"/>
      <c r="AF24" s="1981"/>
      <c r="AG24" s="1981"/>
      <c r="AH24" s="1981"/>
      <c r="AI24" s="1981"/>
      <c r="AJ24" s="1981"/>
      <c r="AK24" s="1981"/>
      <c r="AL24" s="1981"/>
      <c r="AM24" s="1981"/>
      <c r="AN24" s="1985">
        <v>8.7565011022424333</v>
      </c>
      <c r="AO24" s="1068"/>
    </row>
    <row r="25" spans="2:41" ht="11.25" customHeight="1">
      <c r="B25" s="1241">
        <v>8</v>
      </c>
      <c r="C25" s="1393" t="s">
        <v>2242</v>
      </c>
      <c r="D25" s="1981"/>
      <c r="E25" s="1981"/>
      <c r="F25" s="1981"/>
      <c r="G25" s="1981"/>
      <c r="H25" s="1981"/>
      <c r="I25" s="1981"/>
      <c r="J25" s="1981"/>
      <c r="K25" s="1981"/>
      <c r="L25" s="1981"/>
      <c r="M25" s="1981"/>
      <c r="N25" s="1981"/>
      <c r="O25" s="1981"/>
      <c r="P25" s="1981"/>
      <c r="Q25" s="1981"/>
      <c r="R25" s="1981"/>
      <c r="S25" s="1981"/>
      <c r="T25" s="1981"/>
      <c r="U25" s="1984">
        <v>0.76415127526411863</v>
      </c>
      <c r="V25" s="1981"/>
      <c r="W25" s="1981"/>
      <c r="X25" s="1981"/>
      <c r="Y25" s="1981"/>
      <c r="Z25" s="1986"/>
      <c r="AA25" s="1981"/>
      <c r="AB25" s="1981"/>
      <c r="AC25" s="1981"/>
      <c r="AD25" s="1981"/>
      <c r="AE25" s="1981"/>
      <c r="AF25" s="1981"/>
      <c r="AG25" s="1981"/>
      <c r="AH25" s="1981"/>
      <c r="AI25" s="1981"/>
      <c r="AJ25" s="1981"/>
      <c r="AK25" s="1981"/>
      <c r="AL25" s="1981"/>
      <c r="AM25" s="1981"/>
      <c r="AN25" s="1985">
        <v>4.3957597736686921E-2</v>
      </c>
      <c r="AO25" s="1068"/>
    </row>
    <row r="26" spans="2:41" ht="11.25" customHeight="1">
      <c r="B26" s="1241">
        <v>9</v>
      </c>
      <c r="C26" s="1391" t="s">
        <v>2297</v>
      </c>
      <c r="D26" s="1981">
        <v>33.016488110813334</v>
      </c>
      <c r="E26" s="1981"/>
      <c r="F26" s="1981"/>
      <c r="G26" s="1981"/>
      <c r="H26" s="1981"/>
      <c r="I26" s="1981"/>
      <c r="J26" s="1981">
        <v>13.931727175036265</v>
      </c>
      <c r="K26" s="1981"/>
      <c r="L26" s="1981"/>
      <c r="M26" s="1981"/>
      <c r="N26" s="1981"/>
      <c r="O26" s="1981"/>
      <c r="P26" s="1981">
        <v>46.948215285849599</v>
      </c>
      <c r="Q26" s="1981"/>
      <c r="R26" s="1981"/>
      <c r="S26" s="1981"/>
      <c r="T26" s="1981"/>
      <c r="U26" s="1984">
        <v>0.52056170470123675</v>
      </c>
      <c r="V26" s="1981"/>
      <c r="W26" s="1981">
        <v>7.6790568099629866</v>
      </c>
      <c r="X26" s="1987"/>
      <c r="Y26" s="1981"/>
      <c r="Z26" s="1981"/>
      <c r="AA26" s="1981"/>
      <c r="AB26" s="1981"/>
      <c r="AC26" s="1981">
        <v>3.6603372287007789</v>
      </c>
      <c r="AD26" s="1981"/>
      <c r="AE26" s="1981"/>
      <c r="AF26" s="1981"/>
      <c r="AG26" s="1981"/>
      <c r="AH26" s="1981"/>
      <c r="AI26" s="1981">
        <v>11.339394038663766</v>
      </c>
      <c r="AJ26" s="1981"/>
      <c r="AK26" s="1981"/>
      <c r="AL26" s="1981"/>
      <c r="AM26" s="1981"/>
      <c r="AN26" s="1985">
        <v>8.7828305946390337E-2</v>
      </c>
      <c r="AO26" s="1068"/>
    </row>
    <row r="27" spans="2:41" ht="11.25" customHeight="1">
      <c r="B27" s="1241">
        <v>10</v>
      </c>
      <c r="C27" s="1391" t="s">
        <v>909</v>
      </c>
      <c r="D27" s="1988">
        <v>91.050524756624256</v>
      </c>
      <c r="E27" s="1988">
        <v>12.708501692342326</v>
      </c>
      <c r="F27" s="1988"/>
      <c r="G27" s="1988"/>
      <c r="H27" s="1988"/>
      <c r="I27" s="1988"/>
      <c r="J27" s="1989"/>
      <c r="K27" s="1989"/>
      <c r="L27" s="1989"/>
      <c r="M27" s="1989"/>
      <c r="N27" s="1989"/>
      <c r="O27" s="1989"/>
      <c r="P27" s="1988">
        <v>91.050524756624256</v>
      </c>
      <c r="Q27" s="1988">
        <v>12.708501692342326</v>
      </c>
      <c r="R27" s="1988"/>
      <c r="S27" s="1988"/>
      <c r="T27" s="1988"/>
      <c r="U27" s="1984">
        <v>31.946991614124343</v>
      </c>
      <c r="V27" s="1988"/>
      <c r="W27" s="1981">
        <v>87.844396137679439</v>
      </c>
      <c r="X27" s="1981">
        <v>9.4558781503101521</v>
      </c>
      <c r="Y27" s="1988"/>
      <c r="Z27" s="1988"/>
      <c r="AA27" s="1988"/>
      <c r="AB27" s="1988"/>
      <c r="AC27" s="1989"/>
      <c r="AD27" s="1989"/>
      <c r="AE27" s="1989"/>
      <c r="AF27" s="1989"/>
      <c r="AG27" s="1989"/>
      <c r="AH27" s="1989"/>
      <c r="AI27" s="1988">
        <v>87.844396137679439</v>
      </c>
      <c r="AJ27" s="1988">
        <v>9.4558781503101521</v>
      </c>
      <c r="AK27" s="1988"/>
      <c r="AL27" s="1988"/>
      <c r="AM27" s="1988"/>
      <c r="AN27" s="1985">
        <v>3.8581261267330822</v>
      </c>
      <c r="AO27" s="1068"/>
    </row>
    <row r="28" spans="2:41" ht="11.25" customHeight="1">
      <c r="B28" s="1241">
        <v>11</v>
      </c>
      <c r="C28" s="1393" t="s">
        <v>2244</v>
      </c>
      <c r="D28" s="1981">
        <v>100</v>
      </c>
      <c r="E28" s="1981">
        <v>14.38403660646021</v>
      </c>
      <c r="F28" s="1981"/>
      <c r="G28" s="1981"/>
      <c r="H28" s="1981"/>
      <c r="I28" s="1981"/>
      <c r="J28" s="1989"/>
      <c r="K28" s="1989"/>
      <c r="L28" s="1989"/>
      <c r="M28" s="1989"/>
      <c r="N28" s="1989"/>
      <c r="O28" s="1989"/>
      <c r="P28" s="1981">
        <v>100</v>
      </c>
      <c r="Q28" s="1981">
        <v>14.38403660646021</v>
      </c>
      <c r="R28" s="1981"/>
      <c r="S28" s="1981"/>
      <c r="T28" s="1981"/>
      <c r="U28" s="1984">
        <v>28.225623175277644</v>
      </c>
      <c r="V28" s="1981"/>
      <c r="W28" s="1988">
        <v>100</v>
      </c>
      <c r="X28" s="1988">
        <v>11.390434350356863</v>
      </c>
      <c r="Y28" s="1981"/>
      <c r="Z28" s="1981"/>
      <c r="AA28" s="1981"/>
      <c r="AB28" s="1981"/>
      <c r="AC28" s="1989"/>
      <c r="AD28" s="1989"/>
      <c r="AE28" s="1989"/>
      <c r="AF28" s="1989"/>
      <c r="AG28" s="1989"/>
      <c r="AH28" s="1989"/>
      <c r="AI28" s="1981">
        <v>100</v>
      </c>
      <c r="AJ28" s="1981">
        <v>11.390434350356863</v>
      </c>
      <c r="AK28" s="1981"/>
      <c r="AL28" s="1981"/>
      <c r="AM28" s="1981"/>
      <c r="AN28" s="1985">
        <v>3.2028603493749217</v>
      </c>
      <c r="AO28" s="1068"/>
    </row>
    <row r="29" spans="2:41" ht="11.25" customHeight="1">
      <c r="B29" s="1241">
        <v>12</v>
      </c>
      <c r="C29" s="1393" t="s">
        <v>2245</v>
      </c>
      <c r="D29" s="1981" t="s">
        <v>1347</v>
      </c>
      <c r="E29" s="1981"/>
      <c r="F29" s="1981"/>
      <c r="G29" s="1981"/>
      <c r="H29" s="1981"/>
      <c r="I29" s="1981"/>
      <c r="J29" s="1989"/>
      <c r="K29" s="1989"/>
      <c r="L29" s="1989"/>
      <c r="M29" s="1989"/>
      <c r="N29" s="1989"/>
      <c r="O29" s="1989"/>
      <c r="P29" s="1981"/>
      <c r="Q29" s="1981"/>
      <c r="R29" s="1981"/>
      <c r="S29" s="1981"/>
      <c r="T29" s="1981"/>
      <c r="U29" s="1984"/>
      <c r="V29" s="1981"/>
      <c r="W29" s="1981" t="s">
        <v>1347</v>
      </c>
      <c r="X29" s="1981" t="s">
        <v>1347</v>
      </c>
      <c r="Y29" s="1981"/>
      <c r="Z29" s="1981"/>
      <c r="AA29" s="1981"/>
      <c r="AB29" s="1981"/>
      <c r="AC29" s="1989"/>
      <c r="AD29" s="1989"/>
      <c r="AE29" s="1989"/>
      <c r="AF29" s="1989"/>
      <c r="AG29" s="1989"/>
      <c r="AH29" s="1989"/>
      <c r="AI29" s="1981"/>
      <c r="AJ29" s="1981"/>
      <c r="AK29" s="1981"/>
      <c r="AL29" s="1981"/>
      <c r="AM29" s="1981"/>
      <c r="AN29" s="1985"/>
      <c r="AO29" s="1068"/>
    </row>
    <row r="30" spans="2:41" ht="11.25" customHeight="1">
      <c r="B30" s="1241">
        <v>13</v>
      </c>
      <c r="C30" s="1393" t="s">
        <v>2246</v>
      </c>
      <c r="D30" s="1981">
        <v>47.309518194341358</v>
      </c>
      <c r="E30" s="1981"/>
      <c r="F30" s="1981"/>
      <c r="G30" s="1981"/>
      <c r="H30" s="1981"/>
      <c r="I30" s="1981"/>
      <c r="J30" s="1989"/>
      <c r="K30" s="1989"/>
      <c r="L30" s="1989"/>
      <c r="M30" s="1989"/>
      <c r="N30" s="1989"/>
      <c r="O30" s="1989"/>
      <c r="P30" s="1981">
        <v>47.309518194341358</v>
      </c>
      <c r="Q30" s="1981"/>
      <c r="R30" s="1981"/>
      <c r="S30" s="1981"/>
      <c r="T30" s="1981"/>
      <c r="U30" s="1984">
        <v>1.8226360492516063</v>
      </c>
      <c r="V30" s="1981"/>
      <c r="W30" s="1981">
        <v>62.696506000234955</v>
      </c>
      <c r="X30" s="1981"/>
      <c r="Y30" s="1981"/>
      <c r="Z30" s="1981"/>
      <c r="AA30" s="1981"/>
      <c r="AB30" s="1981"/>
      <c r="AC30" s="1989"/>
      <c r="AD30" s="1989"/>
      <c r="AE30" s="1989"/>
      <c r="AF30" s="1989"/>
      <c r="AG30" s="1989"/>
      <c r="AH30" s="1989"/>
      <c r="AI30" s="1981">
        <v>62.696506000234955</v>
      </c>
      <c r="AJ30" s="1981"/>
      <c r="AK30" s="1981"/>
      <c r="AL30" s="1981"/>
      <c r="AM30" s="1981"/>
      <c r="AN30" s="1985">
        <v>0.29712540740802507</v>
      </c>
      <c r="AO30" s="1068"/>
    </row>
    <row r="31" spans="2:41" ht="11.25" customHeight="1">
      <c r="B31" s="1241">
        <v>14</v>
      </c>
      <c r="C31" s="1392" t="s">
        <v>2298</v>
      </c>
      <c r="D31" s="1981"/>
      <c r="E31" s="1981"/>
      <c r="F31" s="1981"/>
      <c r="G31" s="1981"/>
      <c r="H31" s="1981"/>
      <c r="I31" s="1981"/>
      <c r="J31" s="1989"/>
      <c r="K31" s="1989"/>
      <c r="L31" s="1989"/>
      <c r="M31" s="1989"/>
      <c r="N31" s="1989"/>
      <c r="O31" s="1989"/>
      <c r="P31" s="1981"/>
      <c r="Q31" s="1981"/>
      <c r="R31" s="1981"/>
      <c r="S31" s="1981"/>
      <c r="T31" s="1981"/>
      <c r="U31" s="1984"/>
      <c r="V31" s="1981"/>
      <c r="W31" s="1981"/>
      <c r="X31" s="1981"/>
      <c r="Y31" s="1981"/>
      <c r="Z31" s="1981"/>
      <c r="AA31" s="1981"/>
      <c r="AB31" s="1981"/>
      <c r="AC31" s="1989"/>
      <c r="AD31" s="1989"/>
      <c r="AE31" s="1989"/>
      <c r="AF31" s="1989"/>
      <c r="AG31" s="1989"/>
      <c r="AH31" s="1989"/>
      <c r="AI31" s="1981"/>
      <c r="AJ31" s="1981"/>
      <c r="AK31" s="1981"/>
      <c r="AL31" s="1981"/>
      <c r="AM31" s="1981"/>
      <c r="AN31" s="1985"/>
      <c r="AO31" s="1068"/>
    </row>
    <row r="32" spans="2:41" ht="11.25" customHeight="1">
      <c r="B32" s="1241">
        <v>15</v>
      </c>
      <c r="C32" s="1394" t="s">
        <v>2248</v>
      </c>
      <c r="D32" s="1981"/>
      <c r="E32" s="1981"/>
      <c r="F32" s="1981"/>
      <c r="G32" s="1981"/>
      <c r="H32" s="1981"/>
      <c r="I32" s="1981"/>
      <c r="J32" s="1989"/>
      <c r="K32" s="1989"/>
      <c r="L32" s="1989"/>
      <c r="M32" s="1989"/>
      <c r="N32" s="1989"/>
      <c r="O32" s="1989"/>
      <c r="P32" s="1981"/>
      <c r="Q32" s="1981"/>
      <c r="R32" s="1981"/>
      <c r="S32" s="1981"/>
      <c r="T32" s="1981"/>
      <c r="U32" s="1984"/>
      <c r="V32" s="1981"/>
      <c r="W32" s="1981"/>
      <c r="X32" s="1981"/>
      <c r="Y32" s="1981"/>
      <c r="Z32" s="1981"/>
      <c r="AA32" s="1981"/>
      <c r="AB32" s="1981"/>
      <c r="AC32" s="1989"/>
      <c r="AD32" s="1989"/>
      <c r="AE32" s="1989"/>
      <c r="AF32" s="1989"/>
      <c r="AG32" s="1989"/>
      <c r="AH32" s="1989"/>
      <c r="AI32" s="1981"/>
      <c r="AJ32" s="1981"/>
      <c r="AK32" s="1981"/>
      <c r="AL32" s="1981"/>
      <c r="AM32" s="1981"/>
      <c r="AN32" s="1985"/>
      <c r="AO32" s="1068"/>
    </row>
    <row r="33" spans="2:41" ht="11.25" customHeight="1">
      <c r="B33" s="1241">
        <v>16</v>
      </c>
      <c r="C33" s="1394" t="s">
        <v>2249</v>
      </c>
      <c r="D33" s="1981"/>
      <c r="E33" s="1981"/>
      <c r="F33" s="1981"/>
      <c r="G33" s="1981"/>
      <c r="H33" s="1981"/>
      <c r="I33" s="1981"/>
      <c r="J33" s="1988"/>
      <c r="K33" s="1988"/>
      <c r="L33" s="1988"/>
      <c r="M33" s="1988"/>
      <c r="N33" s="1988"/>
      <c r="O33" s="1988"/>
      <c r="P33" s="1988"/>
      <c r="Q33" s="1988"/>
      <c r="R33" s="1988"/>
      <c r="S33" s="1988"/>
      <c r="T33" s="1988"/>
      <c r="U33" s="1984"/>
      <c r="V33" s="1988"/>
      <c r="W33" s="1988"/>
      <c r="X33" s="1988"/>
      <c r="Y33" s="1988"/>
      <c r="Z33" s="1988"/>
      <c r="AA33" s="1988"/>
      <c r="AB33" s="1988"/>
      <c r="AC33" s="1988"/>
      <c r="AD33" s="1988"/>
      <c r="AE33" s="1988"/>
      <c r="AF33" s="1988"/>
      <c r="AG33" s="1988"/>
      <c r="AH33" s="1988"/>
      <c r="AI33" s="1988"/>
      <c r="AJ33" s="1988"/>
      <c r="AK33" s="1988"/>
      <c r="AL33" s="1988"/>
      <c r="AM33" s="1988"/>
      <c r="AN33" s="1985"/>
      <c r="AO33" s="1068"/>
    </row>
    <row r="34" spans="2:41" ht="11.25" customHeight="1">
      <c r="B34" s="1669">
        <v>17</v>
      </c>
      <c r="C34" s="1765" t="s">
        <v>2250</v>
      </c>
      <c r="D34" s="1990"/>
      <c r="E34" s="1990"/>
      <c r="F34" s="1990"/>
      <c r="G34" s="1990"/>
      <c r="H34" s="1990"/>
      <c r="I34" s="1990"/>
      <c r="J34" s="1991"/>
      <c r="K34" s="1991"/>
      <c r="L34" s="1991"/>
      <c r="M34" s="1991"/>
      <c r="N34" s="1991"/>
      <c r="O34" s="1991"/>
      <c r="P34" s="1990"/>
      <c r="Q34" s="1990"/>
      <c r="R34" s="1990"/>
      <c r="S34" s="1990"/>
      <c r="T34" s="1990"/>
      <c r="U34" s="1992"/>
      <c r="V34" s="1990"/>
      <c r="W34" s="1990"/>
      <c r="X34" s="1990"/>
      <c r="Y34" s="1990"/>
      <c r="Z34" s="1990"/>
      <c r="AA34" s="1990"/>
      <c r="AB34" s="1990"/>
      <c r="AC34" s="1991"/>
      <c r="AD34" s="1991"/>
      <c r="AE34" s="1991"/>
      <c r="AF34" s="1991"/>
      <c r="AG34" s="1991"/>
      <c r="AH34" s="1991"/>
      <c r="AI34" s="1990"/>
      <c r="AJ34" s="1990"/>
      <c r="AK34" s="1990"/>
      <c r="AL34" s="1990"/>
      <c r="AM34" s="1990"/>
      <c r="AN34" s="1992"/>
      <c r="AO34" s="1068"/>
    </row>
    <row r="35" spans="2:41" ht="11.25" customHeight="1">
      <c r="B35" s="1230"/>
      <c r="C35" s="1068"/>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row>
    <row r="36" spans="2:41" ht="11.25" customHeight="1">
      <c r="B36" s="1230"/>
      <c r="C36" s="1068"/>
      <c r="D36" s="1068"/>
      <c r="E36" s="1068"/>
      <c r="F36" s="1068"/>
      <c r="G36" s="1068"/>
      <c r="H36" s="1068"/>
      <c r="I36" s="1068"/>
      <c r="J36" s="1068"/>
      <c r="K36" s="1068"/>
      <c r="L36" s="1068"/>
      <c r="M36" s="1068"/>
      <c r="N36" s="1068"/>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1068"/>
    </row>
    <row r="37" spans="2:41" ht="11.25" customHeight="1">
      <c r="B37" s="1230"/>
      <c r="C37" s="1068"/>
      <c r="D37" s="1068"/>
      <c r="E37" s="1068"/>
      <c r="F37" s="1068"/>
      <c r="G37" s="1068"/>
      <c r="H37" s="1068"/>
      <c r="I37" s="1068"/>
      <c r="J37" s="1068"/>
      <c r="K37" s="1068"/>
      <c r="L37" s="1068"/>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row>
    <row r="38" spans="2:41" ht="11.25" customHeight="1">
      <c r="B38" s="1230"/>
      <c r="C38" s="1068"/>
      <c r="D38" s="1068"/>
      <c r="E38" s="1068"/>
      <c r="F38" s="1068"/>
      <c r="G38" s="1068"/>
      <c r="H38" s="1068"/>
      <c r="I38" s="1068"/>
      <c r="J38" s="1068"/>
      <c r="K38" s="1068"/>
      <c r="L38" s="1068"/>
      <c r="M38" s="1068"/>
      <c r="N38" s="1068"/>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068"/>
      <c r="AN38" s="1068"/>
      <c r="AO38" s="1068"/>
    </row>
    <row r="39" spans="2:41" ht="11.25" customHeight="1">
      <c r="B39" s="1230"/>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1068"/>
    </row>
    <row r="40" spans="2:41" ht="11.25" customHeight="1">
      <c r="B40" s="1230"/>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row>
    <row r="41" spans="2:41" ht="11.25" customHeight="1">
      <c r="B41" s="1230"/>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row>
    <row r="42" spans="2:41" ht="11.25" customHeight="1"/>
    <row r="43" spans="2:41" ht="11.25" customHeight="1"/>
    <row r="44" spans="2:41" ht="11.25" customHeight="1"/>
    <row r="45" spans="2:41" ht="11.25" customHeight="1"/>
    <row r="46" spans="2:41" ht="11.25" customHeight="1"/>
    <row r="47" spans="2:41" ht="11.25" customHeight="1"/>
    <row r="48" spans="2:41" ht="11.25" customHeight="1"/>
    <row r="49" ht="11.25" customHeight="1"/>
    <row r="50" ht="11.25" customHeight="1"/>
    <row r="51" ht="11.25" customHeight="1"/>
  </sheetData>
  <mergeCells count="23">
    <mergeCell ref="B3:R3"/>
    <mergeCell ref="B10:C10"/>
    <mergeCell ref="D11:U11"/>
    <mergeCell ref="W11:AN11"/>
    <mergeCell ref="D12:H12"/>
    <mergeCell ref="J12:N12"/>
    <mergeCell ref="P12:T12"/>
    <mergeCell ref="W12:AA12"/>
    <mergeCell ref="AC12:AG12"/>
    <mergeCell ref="AI12:AN12"/>
    <mergeCell ref="B7:AN7"/>
    <mergeCell ref="AJ14:AM14"/>
    <mergeCell ref="D13:H13"/>
    <mergeCell ref="J13:N13"/>
    <mergeCell ref="P13:T13"/>
    <mergeCell ref="W13:AA13"/>
    <mergeCell ref="AC13:AG13"/>
    <mergeCell ref="AI13:AM13"/>
    <mergeCell ref="E14:H14"/>
    <mergeCell ref="K14:N14"/>
    <mergeCell ref="Q14:T14"/>
    <mergeCell ref="X14:AA14"/>
    <mergeCell ref="AD14:AG14"/>
  </mergeCells>
  <hyperlinks>
    <hyperlink ref="B3" location="Contents!A1" display="Back to index page" xr:uid="{7E78D383-712E-41D1-93C8-DCA4B70AE82E}"/>
    <hyperlink ref="B3:R3" location="CONTENTS!A1" display="Back to contents page" xr:uid="{824F46BB-2EE0-4263-8BF1-3643E8D03524}"/>
  </hyperlinks>
  <pageMargins left="0.7" right="0.7" top="0.75" bottom="0.75" header="0.3" footer="0.3"/>
  <pageSetup orientation="landscape" r:id="rId1"/>
  <colBreaks count="1" manualBreakCount="1">
    <brk id="21" max="33"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85546875" defaultRowHeight="15"/>
  <cols>
    <col min="1" max="1" width="2.7109375" style="1269" customWidth="1"/>
    <col min="2" max="2" width="3.7109375" style="1270" customWidth="1"/>
    <col min="3" max="3" width="60.5703125" style="1269" customWidth="1"/>
    <col min="4" max="9" width="13.140625" style="1269" customWidth="1"/>
    <col min="10" max="10" width="1.7109375" style="1269" customWidth="1"/>
    <col min="11" max="15" width="13.140625" style="1269" customWidth="1"/>
    <col min="16" max="16" width="1.7109375" style="1269" customWidth="1"/>
    <col min="17" max="22" width="13.140625" style="1269" customWidth="1"/>
    <col min="23" max="23" width="1.42578125" style="1269" customWidth="1"/>
    <col min="24" max="28" width="13.140625" style="1269" customWidth="1"/>
    <col min="29" max="29" width="2" style="1269" customWidth="1"/>
    <col min="30" max="34" width="13.140625" style="1269" customWidth="1"/>
    <col min="35" max="35" width="2" style="1269" customWidth="1"/>
    <col min="36" max="41" width="13.140625" style="1269" customWidth="1"/>
    <col min="42" max="16384" width="8.85546875" style="1269"/>
  </cols>
  <sheetData>
    <row r="1" spans="1:45" ht="11.25" customHeight="1"/>
    <row r="2" spans="1:45" ht="5.25" customHeight="1"/>
    <row r="3" spans="1:45" ht="12.75" customHeight="1">
      <c r="B3" s="2108" t="s">
        <v>309</v>
      </c>
      <c r="C3" s="2108"/>
      <c r="D3" s="2108"/>
      <c r="E3" s="2108"/>
      <c r="F3" s="2108"/>
      <c r="G3" s="2108"/>
      <c r="H3" s="2108"/>
      <c r="I3" s="2108"/>
      <c r="J3" s="2108"/>
      <c r="K3" s="2108"/>
      <c r="L3" s="2108"/>
      <c r="M3" s="2108"/>
      <c r="N3" s="2108"/>
      <c r="O3" s="2108"/>
      <c r="P3" s="2108"/>
      <c r="Q3" s="2108"/>
      <c r="R3" s="2108"/>
      <c r="S3" s="2108"/>
      <c r="T3" s="2108"/>
    </row>
    <row r="4" spans="1:45" ht="5.25" customHeight="1"/>
    <row r="5" spans="1:45" s="1223" customFormat="1" ht="15.75" customHeight="1">
      <c r="A5" s="7"/>
      <c r="B5" s="1139" t="s">
        <v>2299</v>
      </c>
      <c r="C5" s="1139"/>
    </row>
    <row r="6" spans="1:45" s="1223" customFormat="1" ht="11.25" customHeight="1">
      <c r="A6" s="7"/>
      <c r="B6" s="1139"/>
      <c r="C6" s="1139"/>
    </row>
    <row r="7" spans="1:45" s="1223" customFormat="1" ht="11.25" customHeight="1">
      <c r="A7" s="7"/>
      <c r="B7" s="12" t="s">
        <v>308</v>
      </c>
      <c r="C7" s="1139"/>
    </row>
    <row r="8" spans="1:45" s="1223" customFormat="1" ht="15.75" customHeight="1">
      <c r="A8" s="7"/>
      <c r="C8" s="1139"/>
    </row>
    <row r="9" spans="1:45" ht="11.25" customHeight="1"/>
    <row r="10" spans="1:45" ht="15.75" customHeight="1">
      <c r="B10" s="1278" t="s">
        <v>2300</v>
      </c>
    </row>
    <row r="11" spans="1:45" ht="11.25" customHeight="1">
      <c r="B11" s="1278"/>
    </row>
    <row r="12" spans="1:45" ht="11.25" customHeight="1"/>
    <row r="13" spans="1:45" s="1270" customFormat="1" ht="11.25" customHeight="1">
      <c r="A13" s="84"/>
      <c r="B13" s="1220"/>
      <c r="C13" s="946"/>
      <c r="D13" s="1220" t="s">
        <v>321</v>
      </c>
      <c r="E13" s="1220" t="s">
        <v>323</v>
      </c>
      <c r="F13" s="1220" t="s">
        <v>325</v>
      </c>
      <c r="G13" s="1220" t="s">
        <v>327</v>
      </c>
      <c r="H13" s="1220" t="s">
        <v>332</v>
      </c>
      <c r="I13" s="1220" t="s">
        <v>339</v>
      </c>
      <c r="J13" s="1220"/>
      <c r="K13" s="1220" t="s">
        <v>341</v>
      </c>
      <c r="L13" s="1220" t="s">
        <v>346</v>
      </c>
      <c r="M13" s="1220" t="s">
        <v>352</v>
      </c>
      <c r="N13" s="1220" t="s">
        <v>375</v>
      </c>
      <c r="O13" s="1220" t="s">
        <v>399</v>
      </c>
      <c r="P13" s="1220"/>
      <c r="Q13" s="1220" t="s">
        <v>916</v>
      </c>
      <c r="R13" s="1220" t="s">
        <v>1017</v>
      </c>
      <c r="S13" s="1220" t="s">
        <v>1018</v>
      </c>
      <c r="T13" s="1220" t="s">
        <v>1019</v>
      </c>
      <c r="U13" s="1220" t="s">
        <v>1076</v>
      </c>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row>
    <row r="14" spans="1:45" ht="11.25" customHeight="1">
      <c r="A14" s="1258"/>
      <c r="C14" s="1256"/>
      <c r="D14" s="2371" t="s">
        <v>2301</v>
      </c>
      <c r="E14" s="2371"/>
      <c r="F14" s="2371"/>
      <c r="G14" s="2371"/>
      <c r="H14" s="2371"/>
      <c r="I14" s="2371"/>
      <c r="J14" s="2371"/>
      <c r="K14" s="2371"/>
      <c r="L14" s="2371"/>
      <c r="M14" s="2371"/>
      <c r="N14" s="2371"/>
      <c r="O14" s="2371"/>
      <c r="P14" s="2371"/>
      <c r="Q14" s="2371"/>
      <c r="R14" s="2371"/>
      <c r="S14" s="2371"/>
      <c r="T14" s="2371"/>
      <c r="U14" s="2371"/>
      <c r="V14" s="84"/>
      <c r="W14" s="84"/>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row>
    <row r="15" spans="1:45" ht="11.25" customHeight="1">
      <c r="A15" s="1258"/>
      <c r="B15" s="415"/>
      <c r="C15" s="415"/>
      <c r="E15" s="2174" t="s">
        <v>2224</v>
      </c>
      <c r="F15" s="2174"/>
      <c r="G15" s="2174"/>
      <c r="H15" s="2174"/>
      <c r="I15" s="2174"/>
      <c r="J15" s="534"/>
      <c r="K15" s="2174" t="s">
        <v>2225</v>
      </c>
      <c r="L15" s="2174"/>
      <c r="M15" s="2174"/>
      <c r="N15" s="2174"/>
      <c r="O15" s="2174"/>
      <c r="P15" s="534"/>
      <c r="Q15" s="2174" t="s">
        <v>2226</v>
      </c>
      <c r="R15" s="2174"/>
      <c r="S15" s="2174"/>
      <c r="T15" s="2174"/>
      <c r="U15" s="2174"/>
      <c r="V15" s="239"/>
      <c r="W15" s="239"/>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row>
    <row r="16" spans="1:45" ht="11.25" customHeight="1">
      <c r="A16" s="1258"/>
      <c r="B16" s="415"/>
      <c r="C16" s="415"/>
      <c r="D16" s="415"/>
      <c r="E16" s="2225" t="s">
        <v>2227</v>
      </c>
      <c r="F16" s="2225"/>
      <c r="G16" s="2225"/>
      <c r="H16" s="2225"/>
      <c r="I16" s="2225"/>
      <c r="J16" s="84"/>
      <c r="K16" s="2225" t="s">
        <v>2227</v>
      </c>
      <c r="L16" s="2225"/>
      <c r="M16" s="2225"/>
      <c r="N16" s="2225"/>
      <c r="O16" s="2225"/>
      <c r="P16" s="84"/>
      <c r="Q16" s="2225" t="s">
        <v>2227</v>
      </c>
      <c r="R16" s="2225"/>
      <c r="S16" s="2225"/>
      <c r="T16" s="2225"/>
      <c r="U16" s="2225"/>
      <c r="V16" s="84"/>
      <c r="W16" s="84"/>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row>
    <row r="17" spans="1:45" ht="11.25" customHeight="1">
      <c r="A17" s="1258"/>
      <c r="B17" s="415"/>
      <c r="C17" s="415"/>
      <c r="E17" s="84"/>
      <c r="F17" s="2225" t="s">
        <v>2228</v>
      </c>
      <c r="G17" s="2225"/>
      <c r="H17" s="2225"/>
      <c r="I17" s="2225"/>
      <c r="J17" s="84"/>
      <c r="K17" s="84"/>
      <c r="L17" s="2225" t="s">
        <v>2228</v>
      </c>
      <c r="M17" s="2225"/>
      <c r="N17" s="2225"/>
      <c r="O17" s="2225"/>
      <c r="P17" s="84"/>
      <c r="Q17" s="84"/>
      <c r="R17" s="2225" t="s">
        <v>2228</v>
      </c>
      <c r="S17" s="2225"/>
      <c r="T17" s="2225"/>
      <c r="U17" s="2225"/>
      <c r="V17" s="84"/>
      <c r="W17" s="84"/>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row>
    <row r="18" spans="1:45" ht="11.25" customHeight="1">
      <c r="A18" s="1258"/>
      <c r="B18" s="415"/>
      <c r="C18" s="415"/>
      <c r="E18" s="84"/>
      <c r="F18" s="84"/>
      <c r="G18" s="482" t="s">
        <v>886</v>
      </c>
      <c r="M18" s="482" t="s">
        <v>886</v>
      </c>
      <c r="P18" s="482"/>
      <c r="Q18" s="482"/>
      <c r="R18" s="482"/>
      <c r="S18" s="482" t="s">
        <v>886</v>
      </c>
      <c r="T18" s="482" t="s">
        <v>886</v>
      </c>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row>
    <row r="19" spans="1:45" ht="11.25" customHeight="1">
      <c r="A19" s="1258"/>
      <c r="B19" s="415"/>
      <c r="C19" s="415"/>
      <c r="D19" s="482" t="s">
        <v>2229</v>
      </c>
      <c r="E19" s="84"/>
      <c r="F19" s="84"/>
      <c r="G19" s="482" t="s">
        <v>2302</v>
      </c>
      <c r="H19" s="482" t="s">
        <v>886</v>
      </c>
      <c r="I19" s="482" t="s">
        <v>886</v>
      </c>
      <c r="J19" s="482"/>
      <c r="K19" s="482"/>
      <c r="L19" s="482"/>
      <c r="M19" s="482" t="s">
        <v>2302</v>
      </c>
      <c r="N19" s="482" t="s">
        <v>886</v>
      </c>
      <c r="O19" s="482" t="s">
        <v>886</v>
      </c>
      <c r="P19" s="482"/>
      <c r="Q19" s="482"/>
      <c r="R19" s="482"/>
      <c r="S19" s="482" t="s">
        <v>2302</v>
      </c>
      <c r="T19" s="482" t="s">
        <v>2288</v>
      </c>
      <c r="U19" s="482" t="s">
        <v>886</v>
      </c>
      <c r="V19" s="482"/>
      <c r="W19" s="482"/>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row>
    <row r="20" spans="1:45" ht="11.25" customHeight="1">
      <c r="A20" s="1258"/>
      <c r="B20" s="1760"/>
      <c r="C20" s="1678" t="s">
        <v>315</v>
      </c>
      <c r="D20" s="482" t="s">
        <v>2303</v>
      </c>
      <c r="E20" s="1258"/>
      <c r="F20" s="1258"/>
      <c r="G20" s="1615" t="s">
        <v>2304</v>
      </c>
      <c r="H20" s="482" t="s">
        <v>2232</v>
      </c>
      <c r="I20" s="482" t="s">
        <v>2233</v>
      </c>
      <c r="J20" s="482"/>
      <c r="K20" s="482"/>
      <c r="L20" s="482"/>
      <c r="M20" s="1615" t="s">
        <v>2304</v>
      </c>
      <c r="N20" s="482" t="s">
        <v>2234</v>
      </c>
      <c r="O20" s="482" t="s">
        <v>2233</v>
      </c>
      <c r="P20" s="482"/>
      <c r="Q20" s="482"/>
      <c r="R20" s="482"/>
      <c r="S20" s="1615" t="s">
        <v>2304</v>
      </c>
      <c r="T20" s="482" t="s">
        <v>2234</v>
      </c>
      <c r="U20" s="482" t="s">
        <v>2233</v>
      </c>
      <c r="V20" s="482"/>
      <c r="W20" s="482"/>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row>
    <row r="21" spans="1:45" s="322" customFormat="1" ht="15" customHeight="1">
      <c r="A21" s="276"/>
      <c r="B21" s="278">
        <v>1</v>
      </c>
      <c r="C21" s="1450" t="s">
        <v>2305</v>
      </c>
      <c r="D21" s="1279"/>
      <c r="E21" s="1219"/>
      <c r="F21" s="1219"/>
      <c r="G21" s="1219"/>
      <c r="H21" s="1219"/>
      <c r="I21" s="1219"/>
      <c r="J21" s="1219"/>
      <c r="K21" s="1219"/>
      <c r="L21" s="1219"/>
      <c r="M21" s="1219"/>
      <c r="N21" s="1219"/>
      <c r="O21" s="1219"/>
      <c r="P21" s="1219"/>
      <c r="Q21" s="1219"/>
      <c r="R21" s="1219"/>
      <c r="S21" s="1219"/>
      <c r="T21" s="1219"/>
      <c r="U21" s="1219"/>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row>
    <row r="22" spans="1:45" s="322" customFormat="1" ht="22.5" customHeight="1">
      <c r="A22" s="276"/>
      <c r="B22" s="1374"/>
      <c r="C22" s="1375" t="s">
        <v>2306</v>
      </c>
      <c r="D22" s="1376"/>
      <c r="E22" s="1377"/>
      <c r="F22" s="1377"/>
      <c r="G22" s="1377"/>
      <c r="H22" s="1377"/>
      <c r="I22" s="1377"/>
      <c r="J22" s="1377"/>
      <c r="K22" s="1377"/>
      <c r="L22" s="1377"/>
      <c r="M22" s="1377"/>
      <c r="N22" s="1377"/>
      <c r="O22" s="1377"/>
      <c r="P22" s="1377"/>
      <c r="Q22" s="1377"/>
      <c r="R22" s="1377"/>
      <c r="S22" s="1377"/>
      <c r="T22" s="1377"/>
      <c r="U22" s="1377"/>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row>
    <row r="23" spans="1:45" ht="11.25" customHeight="1">
      <c r="A23" s="1258"/>
      <c r="B23" s="278">
        <v>2</v>
      </c>
      <c r="C23" s="1378" t="s">
        <v>2253</v>
      </c>
      <c r="D23" s="1263"/>
      <c r="E23" s="1263"/>
      <c r="F23" s="1263"/>
      <c r="G23" s="1263"/>
      <c r="H23" s="1263"/>
      <c r="I23" s="1263"/>
      <c r="J23" s="1263"/>
      <c r="K23" s="1263"/>
      <c r="L23" s="1263"/>
      <c r="M23" s="1263"/>
      <c r="N23" s="1263"/>
      <c r="O23" s="1263"/>
      <c r="P23" s="1263"/>
      <c r="Q23" s="1263"/>
      <c r="R23" s="1263"/>
      <c r="S23" s="1263"/>
      <c r="T23" s="1263"/>
      <c r="U23" s="1263"/>
      <c r="V23" s="1280"/>
      <c r="W23" s="1280"/>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row>
    <row r="24" spans="1:45" ht="11.25" customHeight="1">
      <c r="A24" s="1258"/>
      <c r="B24" s="278">
        <v>3</v>
      </c>
      <c r="C24" s="1281" t="s">
        <v>897</v>
      </c>
      <c r="D24" s="1263"/>
      <c r="E24" s="1263"/>
      <c r="F24" s="1263"/>
      <c r="G24" s="1263"/>
      <c r="H24" s="1263"/>
      <c r="I24" s="1263"/>
      <c r="J24" s="1263"/>
      <c r="K24" s="1263"/>
      <c r="L24" s="1263"/>
      <c r="M24" s="1263"/>
      <c r="N24" s="1263"/>
      <c r="O24" s="1263"/>
      <c r="P24" s="1263"/>
      <c r="Q24" s="1263"/>
      <c r="R24" s="1263"/>
      <c r="S24" s="1263"/>
      <c r="T24" s="1263"/>
      <c r="U24" s="1263"/>
      <c r="V24" s="1280"/>
      <c r="W24" s="1280"/>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row>
    <row r="25" spans="1:45" ht="11.25" customHeight="1">
      <c r="A25" s="1258"/>
      <c r="B25" s="278">
        <v>4</v>
      </c>
      <c r="C25" s="1379" t="s">
        <v>2307</v>
      </c>
      <c r="D25" s="1380"/>
      <c r="E25" s="1380"/>
      <c r="F25" s="1380"/>
      <c r="G25" s="1380"/>
      <c r="H25" s="1380"/>
      <c r="I25" s="1380"/>
      <c r="J25" s="1380"/>
      <c r="K25" s="1381"/>
      <c r="L25" s="1381"/>
      <c r="M25" s="1381"/>
      <c r="N25" s="1381"/>
      <c r="O25" s="1381"/>
      <c r="P25" s="1381"/>
      <c r="Q25" s="1380"/>
      <c r="R25" s="1380"/>
      <c r="S25" s="1380"/>
      <c r="T25" s="1380"/>
      <c r="U25" s="1380"/>
      <c r="V25" s="1280"/>
      <c r="W25" s="1280"/>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row>
    <row r="26" spans="1:45" ht="11.25" customHeight="1">
      <c r="A26" s="1258"/>
      <c r="B26" s="278">
        <v>5</v>
      </c>
      <c r="C26" s="1379" t="s">
        <v>2245</v>
      </c>
      <c r="D26" s="1380"/>
      <c r="E26" s="1380"/>
      <c r="F26" s="1380"/>
      <c r="G26" s="1380"/>
      <c r="H26" s="1380"/>
      <c r="I26" s="1380"/>
      <c r="J26" s="1380"/>
      <c r="K26" s="1381"/>
      <c r="L26" s="1381"/>
      <c r="M26" s="1381"/>
      <c r="N26" s="1381"/>
      <c r="O26" s="1381"/>
      <c r="P26" s="1381"/>
      <c r="Q26" s="1380"/>
      <c r="R26" s="1380"/>
      <c r="S26" s="1380"/>
      <c r="T26" s="1380"/>
      <c r="U26" s="1380"/>
      <c r="V26" s="1280"/>
      <c r="W26" s="1280"/>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row>
    <row r="27" spans="1:45" ht="11.25" customHeight="1">
      <c r="A27" s="1258"/>
      <c r="B27" s="278">
        <v>6</v>
      </c>
      <c r="C27" s="1281" t="s">
        <v>942</v>
      </c>
      <c r="D27" s="1263"/>
      <c r="E27" s="1263"/>
      <c r="F27" s="1263"/>
      <c r="G27" s="1263"/>
      <c r="H27" s="1263"/>
      <c r="I27" s="1263"/>
      <c r="J27" s="1263"/>
      <c r="K27" s="1263"/>
      <c r="L27" s="1263"/>
      <c r="M27" s="1263"/>
      <c r="N27" s="1263"/>
      <c r="O27" s="1263"/>
      <c r="P27" s="1263"/>
      <c r="Q27" s="1263"/>
      <c r="R27" s="1263"/>
      <c r="S27" s="1263"/>
      <c r="T27" s="1263"/>
      <c r="U27" s="1263"/>
      <c r="V27" s="1280"/>
      <c r="W27" s="1280"/>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row>
    <row r="28" spans="1:45" ht="11.25" customHeight="1">
      <c r="A28" s="1258"/>
      <c r="B28" s="278">
        <v>7</v>
      </c>
      <c r="C28" s="1281" t="s">
        <v>1758</v>
      </c>
      <c r="D28" s="1263"/>
      <c r="E28" s="1263"/>
      <c r="F28" s="1263"/>
      <c r="G28" s="1263"/>
      <c r="H28" s="1263"/>
      <c r="I28" s="1263"/>
      <c r="J28" s="1263"/>
      <c r="K28" s="1263"/>
      <c r="L28" s="1263"/>
      <c r="M28" s="1263"/>
      <c r="N28" s="1263"/>
      <c r="O28" s="1263"/>
      <c r="P28" s="1263"/>
      <c r="Q28" s="1263"/>
      <c r="R28" s="1263"/>
      <c r="S28" s="1263"/>
      <c r="T28" s="1263"/>
      <c r="U28" s="1263"/>
      <c r="V28" s="1280"/>
      <c r="W28" s="1280"/>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row>
    <row r="29" spans="1:45" ht="11.25" customHeight="1">
      <c r="A29" s="1258"/>
      <c r="B29" s="278">
        <v>8</v>
      </c>
      <c r="C29" s="1378" t="s">
        <v>2254</v>
      </c>
      <c r="D29" s="1263"/>
      <c r="E29" s="1263"/>
      <c r="F29" s="1263"/>
      <c r="G29" s="1263"/>
      <c r="H29" s="1263"/>
      <c r="I29" s="1263"/>
      <c r="J29" s="1263"/>
      <c r="K29" s="1263"/>
      <c r="L29" s="1263"/>
      <c r="M29" s="1263"/>
      <c r="N29" s="1263"/>
      <c r="O29" s="1263"/>
      <c r="P29" s="1263"/>
      <c r="Q29" s="1263"/>
      <c r="R29" s="1263"/>
      <c r="S29" s="1263"/>
      <c r="T29" s="1263"/>
      <c r="U29" s="1263"/>
      <c r="V29" s="1280"/>
      <c r="W29" s="1280"/>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row>
    <row r="30" spans="1:45" ht="11.25" customHeight="1">
      <c r="A30" s="1258"/>
      <c r="B30" s="278">
        <v>9</v>
      </c>
      <c r="C30" s="1281" t="s">
        <v>897</v>
      </c>
      <c r="D30" s="1263"/>
      <c r="E30" s="1263"/>
      <c r="F30" s="1263"/>
      <c r="G30" s="1263"/>
      <c r="H30" s="1263"/>
      <c r="I30" s="1263"/>
      <c r="J30" s="1263"/>
      <c r="K30" s="1263"/>
      <c r="L30" s="1263"/>
      <c r="M30" s="1263"/>
      <c r="N30" s="1263"/>
      <c r="O30" s="1263"/>
      <c r="P30" s="1263"/>
      <c r="Q30" s="1263"/>
      <c r="R30" s="1263"/>
      <c r="S30" s="1263"/>
      <c r="T30" s="1263"/>
      <c r="U30" s="1263"/>
      <c r="V30" s="1280"/>
      <c r="W30" s="1280"/>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row>
    <row r="31" spans="1:45" ht="11.25" customHeight="1">
      <c r="A31" s="1258"/>
      <c r="B31" s="278">
        <v>10</v>
      </c>
      <c r="C31" s="1281" t="s">
        <v>942</v>
      </c>
      <c r="D31" s="1263"/>
      <c r="E31" s="1263"/>
      <c r="F31" s="1263"/>
      <c r="G31" s="1263"/>
      <c r="H31" s="1263"/>
      <c r="I31" s="1263"/>
      <c r="J31" s="1263"/>
      <c r="K31" s="1263"/>
      <c r="L31" s="1263"/>
      <c r="M31" s="1263"/>
      <c r="N31" s="1263"/>
      <c r="O31" s="1263"/>
      <c r="P31" s="1263"/>
      <c r="Q31" s="1263"/>
      <c r="R31" s="1263"/>
      <c r="S31" s="1263"/>
      <c r="T31" s="1263"/>
      <c r="U31" s="1263"/>
      <c r="V31" s="1280"/>
      <c r="W31" s="1280"/>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row>
    <row r="32" spans="1:45" ht="11.25" customHeight="1">
      <c r="A32" s="1258"/>
      <c r="B32" s="278">
        <v>11</v>
      </c>
      <c r="C32" s="1281" t="s">
        <v>1758</v>
      </c>
      <c r="D32" s="1263"/>
      <c r="E32" s="1263"/>
      <c r="F32" s="1263"/>
      <c r="G32" s="1263"/>
      <c r="H32" s="1263"/>
      <c r="I32" s="1263"/>
      <c r="J32" s="1263"/>
      <c r="K32" s="1263"/>
      <c r="L32" s="1263"/>
      <c r="M32" s="1263"/>
      <c r="N32" s="1263"/>
      <c r="O32" s="1263"/>
      <c r="P32" s="1263"/>
      <c r="Q32" s="1263"/>
      <c r="R32" s="1263"/>
      <c r="S32" s="1263"/>
      <c r="T32" s="1263"/>
      <c r="U32" s="1263"/>
      <c r="V32" s="1280"/>
      <c r="W32" s="1280"/>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row>
    <row r="33" spans="1:45" ht="11.25" customHeight="1">
      <c r="A33" s="1258"/>
      <c r="B33" s="875">
        <v>12</v>
      </c>
      <c r="C33" s="1265" t="s">
        <v>2308</v>
      </c>
      <c r="D33" s="1264"/>
      <c r="E33" s="1282"/>
      <c r="F33" s="1282"/>
      <c r="G33" s="1282"/>
      <c r="H33" s="1282"/>
      <c r="I33" s="1282"/>
      <c r="J33" s="1282"/>
      <c r="K33" s="1282"/>
      <c r="L33" s="1282"/>
      <c r="M33" s="1282"/>
      <c r="N33" s="1282"/>
      <c r="O33" s="1282"/>
      <c r="P33" s="1282"/>
      <c r="Q33" s="1282"/>
      <c r="R33" s="1282"/>
      <c r="S33" s="1282"/>
      <c r="T33" s="1282"/>
      <c r="U33" s="1282"/>
      <c r="V33" s="1280"/>
      <c r="W33" s="1280"/>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row>
    <row r="34" spans="1:45" s="322" customFormat="1" ht="15" customHeight="1">
      <c r="A34" s="276"/>
      <c r="B34" s="1259"/>
      <c r="C34" s="1444" t="s">
        <v>2309</v>
      </c>
      <c r="D34" s="1261"/>
      <c r="E34" s="1262"/>
      <c r="F34" s="1262"/>
      <c r="G34" s="1262"/>
      <c r="H34" s="1262"/>
      <c r="I34" s="1262"/>
      <c r="J34" s="1262"/>
      <c r="K34" s="1262"/>
      <c r="L34" s="1262"/>
      <c r="M34" s="1262"/>
      <c r="N34" s="1262"/>
      <c r="O34" s="1262"/>
      <c r="P34" s="1262"/>
      <c r="Q34" s="1262"/>
      <c r="R34" s="1262"/>
      <c r="S34" s="1262"/>
      <c r="T34" s="1262"/>
      <c r="U34" s="1262"/>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row>
    <row r="35" spans="1:45" s="1271" customFormat="1" ht="11.25" customHeight="1">
      <c r="A35" s="1068"/>
      <c r="B35" s="1241">
        <v>13</v>
      </c>
      <c r="C35" s="1382" t="s">
        <v>2255</v>
      </c>
      <c r="D35" s="1382"/>
      <c r="E35" s="1383"/>
      <c r="F35" s="1383"/>
      <c r="G35" s="1383"/>
      <c r="H35" s="1383"/>
      <c r="I35" s="1383"/>
      <c r="J35" s="1383"/>
      <c r="K35" s="1383"/>
      <c r="L35" s="1383"/>
      <c r="M35" s="1383"/>
      <c r="N35" s="1383"/>
      <c r="O35" s="1383"/>
      <c r="P35" s="1383"/>
      <c r="Q35" s="1383"/>
      <c r="R35" s="1383"/>
      <c r="S35" s="1383"/>
      <c r="T35" s="1383"/>
      <c r="U35" s="1383"/>
      <c r="V35" s="152"/>
      <c r="W35" s="152"/>
      <c r="X35" s="1068"/>
      <c r="Y35" s="1068"/>
      <c r="Z35" s="1068"/>
      <c r="AA35" s="1068"/>
      <c r="AB35" s="1068"/>
      <c r="AC35" s="1068"/>
      <c r="AD35" s="1068"/>
      <c r="AE35" s="1068"/>
      <c r="AF35" s="1068"/>
      <c r="AG35" s="1068"/>
      <c r="AH35" s="1068"/>
      <c r="AI35" s="1068"/>
      <c r="AJ35" s="1068"/>
      <c r="AK35" s="1068"/>
      <c r="AL35" s="1068"/>
      <c r="AM35" s="1068"/>
      <c r="AN35" s="1068"/>
      <c r="AO35" s="1068"/>
      <c r="AP35" s="1068"/>
      <c r="AQ35" s="1068"/>
      <c r="AR35" s="1068"/>
      <c r="AS35" s="1068"/>
    </row>
    <row r="36" spans="1:45" s="1271" customFormat="1" ht="11.25" customHeight="1">
      <c r="A36" s="1068"/>
      <c r="B36" s="1241">
        <v>14</v>
      </c>
      <c r="C36" s="1384" t="s">
        <v>2256</v>
      </c>
      <c r="D36" s="1384"/>
      <c r="E36" s="1385"/>
      <c r="F36" s="1385"/>
      <c r="G36" s="1385"/>
      <c r="H36" s="1385"/>
      <c r="I36" s="1385"/>
      <c r="J36" s="1385"/>
      <c r="K36" s="1385"/>
      <c r="L36" s="1385"/>
      <c r="M36" s="1385"/>
      <c r="N36" s="1385"/>
      <c r="O36" s="1385"/>
      <c r="P36" s="1385"/>
      <c r="Q36" s="1385"/>
      <c r="R36" s="1385"/>
      <c r="S36" s="1385"/>
      <c r="T36" s="1385"/>
      <c r="U36" s="1385"/>
      <c r="V36" s="152"/>
      <c r="W36" s="152"/>
      <c r="X36" s="1068"/>
      <c r="Y36" s="1068"/>
      <c r="Z36" s="1068"/>
      <c r="AA36" s="1068"/>
      <c r="AB36" s="1068"/>
      <c r="AC36" s="1068"/>
      <c r="AD36" s="1068"/>
      <c r="AE36" s="1068"/>
      <c r="AF36" s="1068"/>
      <c r="AG36" s="1068"/>
      <c r="AH36" s="1068"/>
      <c r="AI36" s="1068"/>
      <c r="AJ36" s="1068"/>
      <c r="AK36" s="1068"/>
      <c r="AL36" s="1068"/>
      <c r="AM36" s="1068"/>
      <c r="AN36" s="1068"/>
      <c r="AO36" s="1068"/>
      <c r="AP36" s="1068"/>
      <c r="AQ36" s="1068"/>
      <c r="AR36" s="1068"/>
      <c r="AS36" s="1068"/>
    </row>
    <row r="37" spans="1:45" s="1271" customFormat="1" ht="11.25" customHeight="1">
      <c r="A37" s="1068"/>
      <c r="B37" s="1241">
        <v>15</v>
      </c>
      <c r="C37" s="1384" t="s">
        <v>2257</v>
      </c>
      <c r="D37" s="1384"/>
      <c r="E37" s="1385"/>
      <c r="F37" s="1385"/>
      <c r="G37" s="1385"/>
      <c r="H37" s="1385"/>
      <c r="I37" s="1385"/>
      <c r="J37" s="1385"/>
      <c r="K37" s="1385"/>
      <c r="L37" s="1385"/>
      <c r="M37" s="1385"/>
      <c r="N37" s="1385"/>
      <c r="O37" s="1385"/>
      <c r="P37" s="1385"/>
      <c r="Q37" s="1385"/>
      <c r="R37" s="1385"/>
      <c r="S37" s="1385"/>
      <c r="T37" s="1385"/>
      <c r="U37" s="1385"/>
      <c r="V37" s="152"/>
      <c r="W37" s="152"/>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row>
    <row r="38" spans="1:45" s="1271" customFormat="1" ht="11.25" customHeight="1">
      <c r="A38" s="1068"/>
      <c r="B38" s="1241">
        <v>16</v>
      </c>
      <c r="C38" s="1384" t="s">
        <v>2258</v>
      </c>
      <c r="D38" s="1384"/>
      <c r="E38" s="1385"/>
      <c r="F38" s="1385"/>
      <c r="G38" s="1385"/>
      <c r="H38" s="1385"/>
      <c r="I38" s="1385"/>
      <c r="J38" s="1385"/>
      <c r="K38" s="1385"/>
      <c r="L38" s="1385"/>
      <c r="M38" s="1385"/>
      <c r="N38" s="1385"/>
      <c r="O38" s="1385"/>
      <c r="P38" s="1385"/>
      <c r="Q38" s="1385"/>
      <c r="R38" s="1385"/>
      <c r="S38" s="1385"/>
      <c r="T38" s="1385"/>
      <c r="U38" s="1385"/>
      <c r="V38" s="152"/>
      <c r="W38" s="152"/>
      <c r="X38" s="1068"/>
      <c r="Y38" s="1068"/>
      <c r="Z38" s="1068"/>
      <c r="AA38" s="1068"/>
      <c r="AB38" s="1068"/>
      <c r="AC38" s="1068"/>
      <c r="AD38" s="1068"/>
      <c r="AE38" s="1068"/>
      <c r="AF38" s="1068"/>
      <c r="AG38" s="1068"/>
      <c r="AH38" s="1068"/>
      <c r="AI38" s="1068"/>
      <c r="AJ38" s="1068"/>
      <c r="AK38" s="1068"/>
      <c r="AL38" s="1068"/>
      <c r="AM38" s="1068"/>
      <c r="AN38" s="1068"/>
      <c r="AO38" s="1068"/>
      <c r="AP38" s="1068"/>
      <c r="AQ38" s="1068"/>
      <c r="AR38" s="1068"/>
      <c r="AS38" s="1068"/>
    </row>
    <row r="39" spans="1:45" ht="11.25" customHeight="1">
      <c r="A39" s="1258"/>
      <c r="B39" s="1414">
        <v>17</v>
      </c>
      <c r="C39" s="276" t="s">
        <v>2310</v>
      </c>
      <c r="D39" s="1263"/>
      <c r="E39" s="1266"/>
      <c r="F39" s="1266"/>
      <c r="G39" s="1266"/>
      <c r="H39" s="1266"/>
      <c r="I39" s="1266"/>
      <c r="J39" s="1266"/>
      <c r="K39" s="1266"/>
      <c r="L39" s="1266"/>
      <c r="M39" s="1266"/>
      <c r="N39" s="1266"/>
      <c r="O39" s="1266"/>
      <c r="P39" s="1266"/>
      <c r="Q39" s="1266"/>
      <c r="R39" s="1266"/>
      <c r="S39" s="1266"/>
      <c r="T39" s="1266"/>
      <c r="U39" s="1266"/>
      <c r="V39" s="276"/>
      <c r="W39" s="276"/>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row>
    <row r="40" spans="1:45" s="322" customFormat="1" ht="22.5" customHeight="1">
      <c r="A40" s="276" t="s">
        <v>2260</v>
      </c>
      <c r="B40" s="1259"/>
      <c r="C40" s="1260" t="s">
        <v>2311</v>
      </c>
      <c r="D40" s="1261"/>
      <c r="E40" s="1262"/>
      <c r="F40" s="1262"/>
      <c r="G40" s="1262"/>
      <c r="H40" s="1262"/>
      <c r="I40" s="1262"/>
      <c r="J40" s="1262"/>
      <c r="K40" s="1262"/>
      <c r="L40" s="1262"/>
      <c r="M40" s="1262"/>
      <c r="N40" s="1262"/>
      <c r="O40" s="1262"/>
      <c r="P40" s="1262"/>
      <c r="Q40" s="1262"/>
      <c r="R40" s="1262"/>
      <c r="S40" s="1262"/>
      <c r="T40" s="1262"/>
      <c r="U40" s="1262"/>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row>
    <row r="41" spans="1:45" ht="11.25" customHeight="1">
      <c r="A41" s="1258"/>
      <c r="B41" s="875">
        <v>18</v>
      </c>
      <c r="C41" s="1246" t="s">
        <v>2265</v>
      </c>
      <c r="D41" s="1246"/>
      <c r="E41" s="1268"/>
      <c r="F41" s="1268"/>
      <c r="G41" s="1268"/>
      <c r="H41" s="1268"/>
      <c r="I41" s="1268"/>
      <c r="J41" s="1268"/>
      <c r="K41" s="1268"/>
      <c r="L41" s="1268"/>
      <c r="M41" s="1268"/>
      <c r="N41" s="1268"/>
      <c r="O41" s="1268"/>
      <c r="P41" s="1268"/>
      <c r="Q41" s="1268"/>
      <c r="R41" s="1268"/>
      <c r="S41" s="1268"/>
      <c r="T41" s="1268"/>
      <c r="U41" s="1268"/>
      <c r="V41" s="276"/>
      <c r="W41" s="276"/>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row>
    <row r="42" spans="1:45" s="322" customFormat="1" ht="11.25" customHeight="1">
      <c r="A42" s="276"/>
      <c r="B42" s="875">
        <v>19</v>
      </c>
      <c r="C42" s="1265" t="s">
        <v>2266</v>
      </c>
      <c r="D42" s="1264"/>
      <c r="E42" s="1268"/>
      <c r="F42" s="1268"/>
      <c r="G42" s="1268"/>
      <c r="H42" s="1268"/>
      <c r="I42" s="1268"/>
      <c r="J42" s="1268"/>
      <c r="K42" s="1268"/>
      <c r="L42" s="1268"/>
      <c r="M42" s="1268"/>
      <c r="N42" s="1268"/>
      <c r="O42" s="1268"/>
      <c r="P42" s="1268"/>
      <c r="Q42" s="1268"/>
      <c r="R42" s="1268"/>
      <c r="S42" s="1268"/>
      <c r="T42" s="1268"/>
      <c r="U42" s="1268"/>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row>
    <row r="43" spans="1:45" ht="11.25" customHeight="1">
      <c r="A43" s="1258"/>
      <c r="B43" s="84"/>
      <c r="C43" s="277"/>
      <c r="D43" s="1280"/>
      <c r="E43" s="1263"/>
      <c r="F43" s="1263"/>
      <c r="G43" s="1263"/>
      <c r="H43" s="1263"/>
      <c r="I43" s="1263"/>
      <c r="J43" s="1263"/>
      <c r="K43" s="1263"/>
      <c r="L43" s="1263"/>
      <c r="M43" s="1263"/>
      <c r="N43" s="1263"/>
      <c r="O43" s="1263"/>
      <c r="P43" s="1263"/>
      <c r="Q43" s="1263"/>
      <c r="R43" s="1263"/>
      <c r="S43" s="1263"/>
      <c r="T43" s="1263"/>
      <c r="U43" s="1263"/>
      <c r="V43" s="1263"/>
      <c r="W43" s="1263"/>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row>
    <row r="44" spans="1:45" ht="15.75" customHeight="1">
      <c r="A44" s="1258"/>
      <c r="B44" s="1278" t="s">
        <v>2312</v>
      </c>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row>
    <row r="45" spans="1:45" ht="11.25" customHeight="1">
      <c r="A45" s="1258"/>
      <c r="B45" s="1278"/>
      <c r="C45" s="1258"/>
      <c r="D45" s="1258"/>
      <c r="E45" s="1258"/>
      <c r="F45" s="1258"/>
      <c r="G45" s="1258"/>
      <c r="H45" s="1258"/>
      <c r="I45" s="1258"/>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row>
    <row r="46" spans="1:45" ht="11.25" customHeight="1">
      <c r="A46" s="1258"/>
      <c r="B46" s="1283"/>
      <c r="C46" s="1258"/>
      <c r="D46" s="1258"/>
      <c r="E46" s="1258"/>
      <c r="F46" s="1258"/>
      <c r="G46" s="1258"/>
      <c r="H46" s="1258"/>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row>
    <row r="47" spans="1:45" s="1272" customFormat="1" ht="11.25" customHeight="1">
      <c r="A47" s="1230"/>
      <c r="B47" s="2345"/>
      <c r="C47" s="2345"/>
      <c r="D47" s="670" t="s">
        <v>321</v>
      </c>
      <c r="E47" s="670" t="s">
        <v>323</v>
      </c>
      <c r="F47" s="670" t="s">
        <v>325</v>
      </c>
      <c r="G47" s="670" t="s">
        <v>327</v>
      </c>
      <c r="H47" s="670" t="s">
        <v>332</v>
      </c>
      <c r="I47" s="670" t="s">
        <v>339</v>
      </c>
      <c r="J47" s="670"/>
      <c r="K47" s="670" t="s">
        <v>341</v>
      </c>
      <c r="L47" s="670" t="s">
        <v>346</v>
      </c>
      <c r="M47" s="670" t="s">
        <v>352</v>
      </c>
      <c r="N47" s="670" t="s">
        <v>375</v>
      </c>
      <c r="O47" s="670" t="s">
        <v>399</v>
      </c>
      <c r="P47" s="670"/>
      <c r="Q47" s="670" t="s">
        <v>916</v>
      </c>
      <c r="R47" s="670" t="s">
        <v>1017</v>
      </c>
      <c r="S47" s="670" t="s">
        <v>1018</v>
      </c>
      <c r="T47" s="670" t="s">
        <v>1019</v>
      </c>
      <c r="U47" s="670" t="s">
        <v>1076</v>
      </c>
      <c r="V47" s="670"/>
      <c r="W47" s="670"/>
      <c r="X47" s="670" t="s">
        <v>1077</v>
      </c>
      <c r="Y47" s="670" t="s">
        <v>2268</v>
      </c>
      <c r="Z47" s="670" t="s">
        <v>2269</v>
      </c>
      <c r="AA47" s="670" t="s">
        <v>2270</v>
      </c>
      <c r="AB47" s="670" t="s">
        <v>2271</v>
      </c>
      <c r="AC47" s="670"/>
      <c r="AD47" s="670" t="s">
        <v>2272</v>
      </c>
      <c r="AE47" s="670" t="s">
        <v>2273</v>
      </c>
      <c r="AF47" s="670" t="s">
        <v>2274</v>
      </c>
      <c r="AG47" s="670" t="s">
        <v>2275</v>
      </c>
      <c r="AH47" s="670" t="s">
        <v>2276</v>
      </c>
      <c r="AI47" s="670"/>
      <c r="AJ47" s="670" t="s">
        <v>2277</v>
      </c>
      <c r="AK47" s="670" t="s">
        <v>2278</v>
      </c>
      <c r="AL47" s="670" t="s">
        <v>2279</v>
      </c>
      <c r="AM47" s="670" t="s">
        <v>2280</v>
      </c>
      <c r="AN47" s="670" t="s">
        <v>2281</v>
      </c>
      <c r="AO47" s="670" t="s">
        <v>2282</v>
      </c>
      <c r="AP47" s="1230"/>
      <c r="AQ47" s="1230"/>
      <c r="AR47" s="1230"/>
      <c r="AS47" s="1230"/>
    </row>
    <row r="48" spans="1:45" s="1271" customFormat="1" ht="11.25" customHeight="1">
      <c r="A48" s="1068"/>
      <c r="B48" s="1230"/>
      <c r="C48" s="1068"/>
      <c r="E48" s="2369" t="s">
        <v>2313</v>
      </c>
      <c r="F48" s="2185"/>
      <c r="G48" s="2185"/>
      <c r="H48" s="2185"/>
      <c r="I48" s="2185"/>
      <c r="J48" s="2185"/>
      <c r="K48" s="2185"/>
      <c r="L48" s="2185"/>
      <c r="M48" s="2185"/>
      <c r="N48" s="2185"/>
      <c r="O48" s="2185"/>
      <c r="P48" s="2185"/>
      <c r="Q48" s="2370"/>
      <c r="R48" s="2370"/>
      <c r="S48" s="2370"/>
      <c r="T48" s="2370"/>
      <c r="U48" s="2370"/>
      <c r="V48" s="1222"/>
      <c r="W48" s="522"/>
      <c r="X48" s="2367" t="s">
        <v>2314</v>
      </c>
      <c r="Y48" s="2367"/>
      <c r="Z48" s="2367"/>
      <c r="AA48" s="2367"/>
      <c r="AB48" s="2367"/>
      <c r="AC48" s="2367"/>
      <c r="AD48" s="2367"/>
      <c r="AE48" s="2367"/>
      <c r="AF48" s="2367"/>
      <c r="AG48" s="2367"/>
      <c r="AH48" s="2367"/>
      <c r="AI48" s="2367"/>
      <c r="AJ48" s="2367"/>
      <c r="AK48" s="2367"/>
      <c r="AL48" s="2367"/>
      <c r="AM48" s="2367"/>
      <c r="AN48" s="2367"/>
      <c r="AO48" s="2367"/>
      <c r="AP48" s="1068"/>
      <c r="AQ48" s="1068"/>
      <c r="AR48" s="1068"/>
      <c r="AS48" s="1068"/>
    </row>
    <row r="49" spans="1:45" s="1271" customFormat="1" ht="11.25" customHeight="1">
      <c r="A49" s="1068"/>
      <c r="B49" s="1230"/>
      <c r="C49" s="1068"/>
      <c r="E49" s="2367" t="s">
        <v>2224</v>
      </c>
      <c r="F49" s="2368"/>
      <c r="G49" s="2368"/>
      <c r="H49" s="2368"/>
      <c r="I49" s="2368"/>
      <c r="J49" s="1284"/>
      <c r="K49" s="2367" t="s">
        <v>2225</v>
      </c>
      <c r="L49" s="2368"/>
      <c r="M49" s="2368"/>
      <c r="N49" s="2368"/>
      <c r="O49" s="2368"/>
      <c r="P49" s="522"/>
      <c r="Q49" s="2367" t="s">
        <v>2226</v>
      </c>
      <c r="R49" s="2368"/>
      <c r="S49" s="2368"/>
      <c r="T49" s="2368"/>
      <c r="U49" s="2368"/>
      <c r="V49" s="2368"/>
      <c r="W49" s="152"/>
      <c r="X49" s="2367" t="s">
        <v>2224</v>
      </c>
      <c r="Y49" s="2367"/>
      <c r="Z49" s="2367"/>
      <c r="AA49" s="2367"/>
      <c r="AB49" s="2367"/>
      <c r="AC49" s="522"/>
      <c r="AD49" s="2367" t="s">
        <v>2225</v>
      </c>
      <c r="AE49" s="2367"/>
      <c r="AF49" s="2367"/>
      <c r="AG49" s="2367"/>
      <c r="AH49" s="2367"/>
      <c r="AI49" s="522"/>
      <c r="AJ49" s="2367" t="s">
        <v>2226</v>
      </c>
      <c r="AK49" s="2212"/>
      <c r="AL49" s="2212"/>
      <c r="AM49" s="2212"/>
      <c r="AN49" s="2212"/>
      <c r="AO49" s="2212"/>
      <c r="AP49" s="1068"/>
      <c r="AQ49" s="1068"/>
      <c r="AR49" s="1068"/>
      <c r="AS49" s="1068"/>
    </row>
    <row r="50" spans="1:45" s="1271" customFormat="1" ht="11.25" customHeight="1">
      <c r="A50" s="1068"/>
      <c r="B50" s="1230"/>
      <c r="C50" s="1068"/>
      <c r="E50" s="2345" t="s">
        <v>2285</v>
      </c>
      <c r="F50" s="2368"/>
      <c r="G50" s="2368"/>
      <c r="H50" s="2368"/>
      <c r="I50" s="2368"/>
      <c r="J50" s="1230"/>
      <c r="K50" s="2345" t="s">
        <v>2285</v>
      </c>
      <c r="L50" s="2368"/>
      <c r="M50" s="2368"/>
      <c r="N50" s="2368"/>
      <c r="O50" s="2368"/>
      <c r="P50" s="1230"/>
      <c r="Q50" s="2341" t="s">
        <v>2285</v>
      </c>
      <c r="R50" s="2129"/>
      <c r="S50" s="2129"/>
      <c r="T50" s="2129"/>
      <c r="U50" s="2129"/>
      <c r="V50" s="1230"/>
      <c r="W50" s="1230"/>
      <c r="X50" s="2365" t="s">
        <v>2286</v>
      </c>
      <c r="Y50" s="2365"/>
      <c r="Z50" s="2365"/>
      <c r="AA50" s="2365"/>
      <c r="AB50" s="2365"/>
      <c r="AC50" s="1230"/>
      <c r="AD50" s="2345" t="s">
        <v>2286</v>
      </c>
      <c r="AE50" s="2345"/>
      <c r="AF50" s="2345"/>
      <c r="AG50" s="2345"/>
      <c r="AH50" s="2345"/>
      <c r="AI50" s="1230"/>
      <c r="AJ50" s="2345" t="s">
        <v>2286</v>
      </c>
      <c r="AK50" s="2345"/>
      <c r="AL50" s="2345"/>
      <c r="AM50" s="2345"/>
      <c r="AN50" s="2345"/>
      <c r="AO50" s="1126"/>
      <c r="AP50" s="1068"/>
      <c r="AQ50" s="1068"/>
      <c r="AR50" s="1068"/>
      <c r="AS50" s="1068"/>
    </row>
    <row r="51" spans="1:45" s="1271" customFormat="1" ht="11.25" customHeight="1">
      <c r="A51" s="1068"/>
      <c r="B51" s="1230"/>
      <c r="C51" s="1068"/>
      <c r="D51" s="1230"/>
      <c r="F51" s="2345" t="s">
        <v>2287</v>
      </c>
      <c r="G51" s="2212"/>
      <c r="H51" s="2212"/>
      <c r="I51" s="2212"/>
      <c r="J51" s="1230"/>
      <c r="L51" s="2345" t="s">
        <v>2287</v>
      </c>
      <c r="M51" s="2212"/>
      <c r="N51" s="2212"/>
      <c r="O51" s="2212"/>
      <c r="P51" s="1230"/>
      <c r="R51" s="2341" t="s">
        <v>2287</v>
      </c>
      <c r="S51" s="2156"/>
      <c r="T51" s="2156"/>
      <c r="U51" s="2156"/>
      <c r="V51" s="483" t="s">
        <v>2315</v>
      </c>
      <c r="W51" s="1230"/>
      <c r="X51" s="1230"/>
      <c r="Y51" s="2345" t="s">
        <v>2287</v>
      </c>
      <c r="Z51" s="2345"/>
      <c r="AA51" s="2345"/>
      <c r="AB51" s="2345"/>
      <c r="AC51" s="1230"/>
      <c r="AD51" s="1230"/>
      <c r="AE51" s="2345" t="s">
        <v>2287</v>
      </c>
      <c r="AF51" s="2345"/>
      <c r="AG51" s="2345"/>
      <c r="AH51" s="2345"/>
      <c r="AI51" s="1230"/>
      <c r="AJ51" s="1230"/>
      <c r="AK51" s="2345" t="s">
        <v>2287</v>
      </c>
      <c r="AL51" s="2345"/>
      <c r="AM51" s="2345"/>
      <c r="AN51" s="2345"/>
      <c r="AO51" s="483" t="s">
        <v>2315</v>
      </c>
      <c r="AP51" s="1068"/>
      <c r="AQ51" s="1068"/>
      <c r="AR51" s="1068"/>
      <c r="AS51" s="1068"/>
    </row>
    <row r="52" spans="1:45" s="1271" customFormat="1" ht="11.25" customHeight="1">
      <c r="A52" s="1068"/>
      <c r="B52" s="1230"/>
      <c r="D52" s="1068"/>
      <c r="E52" s="1068"/>
      <c r="F52" s="1068"/>
      <c r="G52" s="482" t="s">
        <v>886</v>
      </c>
      <c r="H52" s="1269"/>
      <c r="I52" s="1269"/>
      <c r="J52" s="1068"/>
      <c r="K52" s="1068"/>
      <c r="M52" s="482" t="s">
        <v>886</v>
      </c>
      <c r="N52" s="1258"/>
      <c r="O52" s="1258"/>
      <c r="P52" s="1068"/>
      <c r="Q52" s="1068"/>
      <c r="S52" s="482" t="s">
        <v>886</v>
      </c>
      <c r="T52" s="482" t="s">
        <v>886</v>
      </c>
      <c r="U52" s="1258"/>
      <c r="V52" s="483" t="s">
        <v>2316</v>
      </c>
      <c r="W52" s="1230"/>
      <c r="X52" s="1068"/>
      <c r="Y52" s="1068"/>
      <c r="Z52" s="482" t="s">
        <v>886</v>
      </c>
      <c r="AB52" s="1258"/>
      <c r="AC52" s="1258"/>
      <c r="AD52" s="1068"/>
      <c r="AE52" s="1068"/>
      <c r="AF52" s="482" t="s">
        <v>886</v>
      </c>
      <c r="AG52" s="1258"/>
      <c r="AH52" s="1258"/>
      <c r="AI52" s="1258"/>
      <c r="AJ52" s="1068"/>
      <c r="AK52" s="1068"/>
      <c r="AL52" s="482" t="s">
        <v>886</v>
      </c>
      <c r="AM52" s="482" t="s">
        <v>886</v>
      </c>
      <c r="AN52" s="1269"/>
      <c r="AO52" s="483" t="s">
        <v>2316</v>
      </c>
      <c r="AP52" s="1068"/>
      <c r="AQ52" s="1068"/>
      <c r="AR52" s="1068"/>
      <c r="AS52" s="1068"/>
    </row>
    <row r="53" spans="1:45" s="1271" customFormat="1" ht="11.25" customHeight="1">
      <c r="A53" s="1068"/>
      <c r="B53" s="1230"/>
      <c r="C53" s="1068"/>
      <c r="D53" s="1068"/>
      <c r="E53" s="1068"/>
      <c r="F53" s="1068"/>
      <c r="G53" s="482" t="s">
        <v>2302</v>
      </c>
      <c r="H53" s="482" t="s">
        <v>886</v>
      </c>
      <c r="I53" s="482" t="s">
        <v>886</v>
      </c>
      <c r="J53" s="1068"/>
      <c r="K53" s="1068"/>
      <c r="L53" s="1068"/>
      <c r="M53" s="482" t="s">
        <v>2302</v>
      </c>
      <c r="N53" s="482" t="s">
        <v>886</v>
      </c>
      <c r="O53" s="482" t="s">
        <v>886</v>
      </c>
      <c r="P53" s="1068"/>
      <c r="Q53" s="1068"/>
      <c r="R53" s="1068"/>
      <c r="S53" s="482" t="s">
        <v>2302</v>
      </c>
      <c r="T53" s="482" t="s">
        <v>2288</v>
      </c>
      <c r="U53" s="482" t="s">
        <v>886</v>
      </c>
      <c r="V53" s="483" t="s">
        <v>2317</v>
      </c>
      <c r="W53" s="1230"/>
      <c r="X53" s="1068"/>
      <c r="Y53" s="1068"/>
      <c r="Z53" s="482" t="s">
        <v>2302</v>
      </c>
      <c r="AA53" s="278" t="s">
        <v>886</v>
      </c>
      <c r="AB53" s="482" t="s">
        <v>886</v>
      </c>
      <c r="AC53" s="1258"/>
      <c r="AD53" s="1068"/>
      <c r="AE53" s="1068"/>
      <c r="AF53" s="482" t="s">
        <v>2302</v>
      </c>
      <c r="AG53" s="482" t="s">
        <v>886</v>
      </c>
      <c r="AH53" s="482" t="s">
        <v>886</v>
      </c>
      <c r="AI53" s="1258"/>
      <c r="AJ53" s="1068"/>
      <c r="AK53" s="1068"/>
      <c r="AL53" s="482" t="s">
        <v>2302</v>
      </c>
      <c r="AM53" s="482" t="s">
        <v>2288</v>
      </c>
      <c r="AN53" s="482" t="s">
        <v>886</v>
      </c>
      <c r="AO53" s="483" t="s">
        <v>2317</v>
      </c>
      <c r="AP53" s="1068"/>
      <c r="AQ53" s="1068"/>
      <c r="AR53" s="1068"/>
      <c r="AS53" s="1068"/>
    </row>
    <row r="54" spans="1:45" s="1271" customFormat="1" ht="11.25" customHeight="1">
      <c r="A54" s="1068"/>
      <c r="B54" s="1745"/>
      <c r="C54" s="1761" t="s">
        <v>2318</v>
      </c>
      <c r="D54" s="1762"/>
      <c r="E54" s="1762"/>
      <c r="F54" s="1762"/>
      <c r="G54" s="1615" t="s">
        <v>2304</v>
      </c>
      <c r="H54" s="1615" t="s">
        <v>2232</v>
      </c>
      <c r="I54" s="1615" t="s">
        <v>2233</v>
      </c>
      <c r="J54" s="1762"/>
      <c r="K54" s="1762"/>
      <c r="L54" s="1762"/>
      <c r="M54" s="1615" t="s">
        <v>2304</v>
      </c>
      <c r="N54" s="1615" t="s">
        <v>2234</v>
      </c>
      <c r="O54" s="1615" t="s">
        <v>2233</v>
      </c>
      <c r="P54" s="1762"/>
      <c r="Q54" s="1762"/>
      <c r="R54" s="1762"/>
      <c r="S54" s="1615" t="s">
        <v>2304</v>
      </c>
      <c r="T54" s="1615" t="s">
        <v>2234</v>
      </c>
      <c r="U54" s="1615" t="s">
        <v>2233</v>
      </c>
      <c r="V54" s="1763" t="s">
        <v>1203</v>
      </c>
      <c r="W54" s="1745"/>
      <c r="X54" s="1762"/>
      <c r="Y54" s="1762"/>
      <c r="Z54" s="1615" t="s">
        <v>2304</v>
      </c>
      <c r="AA54" s="1642" t="s">
        <v>2232</v>
      </c>
      <c r="AB54" s="1615" t="s">
        <v>2233</v>
      </c>
      <c r="AC54" s="1766"/>
      <c r="AD54" s="1762"/>
      <c r="AE54" s="1762"/>
      <c r="AF54" s="1615" t="s">
        <v>2304</v>
      </c>
      <c r="AG54" s="1615" t="s">
        <v>2234</v>
      </c>
      <c r="AH54" s="1615" t="s">
        <v>2233</v>
      </c>
      <c r="AI54" s="1766"/>
      <c r="AJ54" s="1762"/>
      <c r="AK54" s="1762"/>
      <c r="AL54" s="1615" t="s">
        <v>2304</v>
      </c>
      <c r="AM54" s="1615" t="s">
        <v>2234</v>
      </c>
      <c r="AN54" s="1615" t="s">
        <v>2233</v>
      </c>
      <c r="AO54" s="1763" t="s">
        <v>1203</v>
      </c>
      <c r="AP54" s="1068"/>
      <c r="AQ54" s="1068"/>
      <c r="AR54" s="1068"/>
      <c r="AS54" s="1068"/>
    </row>
    <row r="55" spans="1:45" s="1271" customFormat="1" ht="11.25" customHeight="1">
      <c r="A55" s="1068"/>
      <c r="B55" s="1241">
        <v>1</v>
      </c>
      <c r="C55" s="1285" t="s">
        <v>2319</v>
      </c>
      <c r="D55" s="1068"/>
      <c r="E55" s="1068"/>
      <c r="F55" s="1068"/>
      <c r="G55" s="1068"/>
      <c r="H55" s="1068"/>
      <c r="I55" s="1068"/>
      <c r="J55" s="1068"/>
      <c r="K55" s="1068"/>
      <c r="L55" s="1068"/>
      <c r="M55" s="1068"/>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1068"/>
      <c r="AP55" s="1277"/>
      <c r="AQ55" s="1068"/>
      <c r="AR55" s="1068"/>
      <c r="AS55" s="1068"/>
    </row>
    <row r="56" spans="1:45" s="1271" customFormat="1" ht="11.25" customHeight="1">
      <c r="A56" s="1068"/>
      <c r="B56" s="1241">
        <v>2</v>
      </c>
      <c r="C56" s="1386" t="s">
        <v>2293</v>
      </c>
      <c r="D56" s="1068"/>
      <c r="E56" s="1068"/>
      <c r="F56" s="1068"/>
      <c r="G56" s="1068"/>
      <c r="H56" s="1068"/>
      <c r="I56" s="1068"/>
      <c r="J56" s="1068"/>
      <c r="K56" s="1068"/>
      <c r="L56" s="1068"/>
      <c r="M56" s="1068"/>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8"/>
      <c r="AL56" s="1068"/>
      <c r="AM56" s="1068"/>
      <c r="AN56" s="1068"/>
      <c r="AO56" s="1068"/>
      <c r="AP56" s="1277"/>
      <c r="AQ56" s="1068"/>
      <c r="AR56" s="1068"/>
      <c r="AS56" s="1068"/>
    </row>
    <row r="57" spans="1:45" s="1271" customFormat="1" ht="11.25" customHeight="1">
      <c r="A57" s="1068"/>
      <c r="B57" s="1241">
        <v>3</v>
      </c>
      <c r="C57" s="1378" t="s">
        <v>2320</v>
      </c>
      <c r="D57" s="1068"/>
      <c r="E57" s="1068"/>
      <c r="F57" s="1068"/>
      <c r="G57" s="1068"/>
      <c r="H57" s="1068"/>
      <c r="I57" s="1068"/>
      <c r="J57" s="1068"/>
      <c r="K57" s="1068"/>
      <c r="L57" s="1068"/>
      <c r="M57" s="1068"/>
      <c r="N57" s="1068"/>
      <c r="O57" s="1068"/>
      <c r="P57" s="1068"/>
      <c r="Q57" s="1068"/>
      <c r="R57" s="1068"/>
      <c r="S57" s="1068"/>
      <c r="T57" s="1068"/>
      <c r="U57" s="1068"/>
      <c r="V57" s="1068"/>
      <c r="W57" s="1068"/>
      <c r="X57" s="1068"/>
      <c r="Y57" s="1068"/>
      <c r="Z57" s="1068"/>
      <c r="AA57" s="1068"/>
      <c r="AB57" s="1068"/>
      <c r="AC57" s="1068"/>
      <c r="AD57" s="1068"/>
      <c r="AE57" s="1068"/>
      <c r="AF57" s="1068"/>
      <c r="AG57" s="1068"/>
      <c r="AH57" s="1068"/>
      <c r="AI57" s="1068"/>
      <c r="AJ57" s="1068"/>
      <c r="AK57" s="1068"/>
      <c r="AL57" s="1068"/>
      <c r="AM57" s="1068"/>
      <c r="AN57" s="1068"/>
      <c r="AO57" s="1068"/>
      <c r="AP57" s="1068"/>
      <c r="AQ57" s="1068"/>
      <c r="AR57" s="1068"/>
      <c r="AS57" s="1068"/>
    </row>
    <row r="58" spans="1:45" s="1271" customFormat="1" ht="11.25" customHeight="1">
      <c r="A58" s="1068"/>
      <c r="B58" s="1241">
        <v>4</v>
      </c>
      <c r="C58" s="1387" t="s">
        <v>2307</v>
      </c>
      <c r="D58" s="1388"/>
      <c r="E58" s="1388"/>
      <c r="F58" s="1388"/>
      <c r="G58" s="1388"/>
      <c r="H58" s="1388"/>
      <c r="I58" s="1389"/>
      <c r="J58" s="1389"/>
      <c r="K58" s="1389"/>
      <c r="L58" s="1389"/>
      <c r="M58" s="1389"/>
      <c r="N58" s="1389"/>
      <c r="O58" s="1388"/>
      <c r="P58" s="1388"/>
      <c r="Q58" s="1388"/>
      <c r="R58" s="1388"/>
      <c r="S58" s="1388"/>
      <c r="T58" s="1388"/>
      <c r="U58" s="1388"/>
      <c r="V58" s="1388"/>
      <c r="W58" s="1388"/>
      <c r="X58" s="1388"/>
      <c r="Y58" s="1388"/>
      <c r="Z58" s="1388"/>
      <c r="AA58" s="1388"/>
      <c r="AB58" s="1388"/>
      <c r="AC58" s="1388"/>
      <c r="AD58" s="1389"/>
      <c r="AE58" s="1389"/>
      <c r="AF58" s="1389"/>
      <c r="AG58" s="1389"/>
      <c r="AH58" s="1389"/>
      <c r="AI58" s="1389"/>
      <c r="AJ58" s="1388"/>
      <c r="AK58" s="1388"/>
      <c r="AL58" s="1388"/>
      <c r="AM58" s="1388"/>
      <c r="AN58" s="1388"/>
      <c r="AO58" s="1388"/>
      <c r="AP58" s="1068"/>
      <c r="AQ58" s="1068"/>
      <c r="AR58" s="1068"/>
      <c r="AS58" s="1068"/>
    </row>
    <row r="59" spans="1:45" s="1271" customFormat="1" ht="11.25" customHeight="1">
      <c r="A59" s="1068"/>
      <c r="B59" s="1241">
        <v>5</v>
      </c>
      <c r="C59" s="1387" t="s">
        <v>2245</v>
      </c>
      <c r="D59" s="1388"/>
      <c r="E59" s="1388"/>
      <c r="F59" s="1388"/>
      <c r="G59" s="1388"/>
      <c r="H59" s="1388"/>
      <c r="I59" s="1389"/>
      <c r="J59" s="1389"/>
      <c r="K59" s="1389"/>
      <c r="L59" s="1389"/>
      <c r="M59" s="1389"/>
      <c r="N59" s="1389"/>
      <c r="O59" s="1388"/>
      <c r="P59" s="1388"/>
      <c r="Q59" s="1388"/>
      <c r="R59" s="1388"/>
      <c r="S59" s="1388"/>
      <c r="T59" s="1388"/>
      <c r="U59" s="1388"/>
      <c r="V59" s="1388"/>
      <c r="W59" s="1388"/>
      <c r="X59" s="1388"/>
      <c r="Y59" s="1388"/>
      <c r="Z59" s="1388"/>
      <c r="AA59" s="1388"/>
      <c r="AB59" s="1388"/>
      <c r="AC59" s="1388"/>
      <c r="AD59" s="1389"/>
      <c r="AE59" s="1389"/>
      <c r="AF59" s="1389"/>
      <c r="AG59" s="1389"/>
      <c r="AH59" s="1389"/>
      <c r="AI59" s="1389"/>
      <c r="AJ59" s="1388"/>
      <c r="AK59" s="1388"/>
      <c r="AL59" s="1388"/>
      <c r="AM59" s="1388"/>
      <c r="AN59" s="1388"/>
      <c r="AO59" s="1388"/>
      <c r="AP59" s="1068"/>
      <c r="AQ59" s="1068"/>
      <c r="AR59" s="1068"/>
      <c r="AS59" s="1068"/>
    </row>
    <row r="60" spans="1:45" s="1271" customFormat="1" ht="11.25" customHeight="1">
      <c r="A60" s="1068"/>
      <c r="B60" s="1669">
        <v>5</v>
      </c>
      <c r="C60" s="1767" t="s">
        <v>2321</v>
      </c>
      <c r="D60" s="1762"/>
      <c r="E60" s="1762"/>
      <c r="F60" s="1762"/>
      <c r="G60" s="1762"/>
      <c r="H60" s="1762"/>
      <c r="I60" s="1762"/>
      <c r="J60" s="1762"/>
      <c r="K60" s="1762"/>
      <c r="L60" s="1762"/>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c r="AO60" s="1762"/>
      <c r="AP60" s="1068"/>
      <c r="AQ60" s="1068"/>
      <c r="AR60" s="1068"/>
      <c r="AS60" s="1068"/>
    </row>
    <row r="61" spans="1:45" ht="11.25"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row>
    <row r="62" spans="1:45" ht="11.25" customHeight="1">
      <c r="A62" s="1258"/>
      <c r="B62" s="1258"/>
      <c r="C62" s="1258"/>
      <c r="D62" s="1258"/>
      <c r="E62" s="1258"/>
      <c r="F62" s="1258"/>
      <c r="G62" s="1258"/>
      <c r="H62" s="1258"/>
      <c r="I62" s="1258"/>
      <c r="J62" s="1258"/>
      <c r="K62" s="1258"/>
      <c r="L62" s="1258"/>
      <c r="M62" s="1258"/>
      <c r="N62" s="1258"/>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row>
    <row r="63" spans="1:45" ht="15.75" customHeight="1">
      <c r="A63" s="1258"/>
      <c r="B63" s="1278" t="s">
        <v>2322</v>
      </c>
      <c r="C63" s="1258"/>
      <c r="D63" s="1258"/>
      <c r="E63" s="1258"/>
      <c r="F63" s="1258"/>
      <c r="G63" s="1258"/>
      <c r="H63" s="1258"/>
      <c r="I63" s="1258"/>
      <c r="J63" s="1258"/>
      <c r="K63" s="1258"/>
      <c r="L63" s="1258"/>
      <c r="M63" s="1258"/>
      <c r="N63" s="1258"/>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row>
    <row r="64" spans="1:45" ht="11.25" customHeight="1">
      <c r="A64" s="1258"/>
      <c r="B64" s="1278"/>
      <c r="C64" s="1258"/>
      <c r="D64" s="1258"/>
      <c r="E64" s="1258"/>
      <c r="F64" s="1258"/>
      <c r="G64" s="1258"/>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row>
    <row r="65" spans="1:45" ht="15.75" customHeight="1">
      <c r="A65" s="1258"/>
      <c r="B65" s="1278"/>
      <c r="C65" s="1258"/>
      <c r="D65" s="1258"/>
      <c r="E65" s="1258"/>
      <c r="F65" s="1258"/>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row>
    <row r="66" spans="1:45" ht="11.25" customHeight="1">
      <c r="A66" s="1258"/>
      <c r="B66" s="1258"/>
      <c r="C66" s="1258"/>
      <c r="D66" s="1258"/>
      <c r="E66" s="1258"/>
      <c r="F66" s="278" t="s">
        <v>2214</v>
      </c>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row>
    <row r="67" spans="1:45" s="6" customFormat="1" ht="11.25" customHeight="1">
      <c r="A67" s="29"/>
      <c r="B67" s="35"/>
      <c r="C67" s="904" t="s">
        <v>2323</v>
      </c>
      <c r="D67" s="278" t="s">
        <v>2324</v>
      </c>
      <c r="E67" s="278" t="s">
        <v>571</v>
      </c>
      <c r="F67" s="278" t="s">
        <v>2325</v>
      </c>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6" customFormat="1" ht="11.25" customHeight="1">
      <c r="A68" s="29"/>
      <c r="B68" s="1753"/>
      <c r="C68" s="1766" t="s">
        <v>2326</v>
      </c>
      <c r="D68" s="1642" t="s">
        <v>2327</v>
      </c>
      <c r="E68" s="1642" t="s">
        <v>2328</v>
      </c>
      <c r="F68" s="1642" t="s">
        <v>2329</v>
      </c>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row>
    <row r="69" spans="1:45" s="6" customFormat="1" ht="11.25" customHeight="1">
      <c r="A69" s="29"/>
      <c r="B69" s="1390"/>
      <c r="C69" s="1087" t="s">
        <v>2330</v>
      </c>
      <c r="D69" s="1087"/>
      <c r="E69" s="1087"/>
      <c r="F69" s="1087"/>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row>
    <row r="70" spans="1:45" s="6" customFormat="1" ht="11.25" customHeight="1">
      <c r="A70" s="29"/>
      <c r="B70" s="1768"/>
      <c r="C70" s="1753" t="s">
        <v>2331</v>
      </c>
      <c r="D70" s="1753"/>
      <c r="E70" s="1753"/>
      <c r="F70" s="1753"/>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row>
    <row r="71" spans="1:45" ht="6" customHeight="1">
      <c r="A71" s="1258"/>
      <c r="B71" s="1258"/>
      <c r="C71" s="1258"/>
      <c r="D71" s="1258"/>
      <c r="E71" s="1258"/>
      <c r="F71" s="125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row>
    <row r="72" spans="1:45" ht="11.25" customHeight="1">
      <c r="A72" s="1258"/>
      <c r="B72" s="1258"/>
      <c r="C72" s="1258"/>
      <c r="D72" s="1258"/>
      <c r="E72" s="1258"/>
      <c r="F72" s="1258"/>
      <c r="G72" s="1258"/>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row>
    <row r="73" spans="1:45" ht="11.25" customHeight="1">
      <c r="A73" s="1258"/>
      <c r="B73" s="1258"/>
      <c r="C73" s="1258"/>
      <c r="D73" s="1258"/>
      <c r="E73" s="1258"/>
      <c r="F73" s="125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row>
    <row r="74" spans="1:45" ht="11.25" customHeight="1">
      <c r="A74" s="1258"/>
      <c r="B74" s="1258"/>
      <c r="C74" s="1258"/>
      <c r="D74" s="1258"/>
      <c r="E74" s="1258"/>
      <c r="F74" s="1258"/>
      <c r="G74" s="1258"/>
      <c r="H74" s="1258"/>
      <c r="I74" s="1258"/>
      <c r="J74" s="1258"/>
      <c r="K74" s="1258"/>
      <c r="L74" s="1258"/>
      <c r="M74" s="1258"/>
      <c r="N74" s="1258"/>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row>
    <row r="75" spans="1:45" ht="11.25" customHeight="1">
      <c r="A75" s="1258"/>
      <c r="B75" s="1258"/>
      <c r="C75" s="1258"/>
      <c r="D75" s="1258"/>
      <c r="E75" s="1258"/>
      <c r="F75" s="1258"/>
      <c r="G75" s="1258"/>
      <c r="H75" s="1258"/>
      <c r="I75" s="1258"/>
      <c r="J75" s="1258"/>
      <c r="K75" s="1258"/>
      <c r="L75" s="1258"/>
      <c r="M75" s="1258"/>
      <c r="N75" s="1258"/>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row>
    <row r="76" spans="1:45" ht="11.25" customHeight="1">
      <c r="A76" s="1258"/>
      <c r="B76" s="1258"/>
      <c r="C76" s="1258"/>
      <c r="D76" s="1258"/>
      <c r="E76" s="1258"/>
      <c r="F76" s="1258"/>
      <c r="G76" s="1258"/>
      <c r="H76" s="1258"/>
      <c r="I76" s="1258"/>
      <c r="J76" s="1258"/>
      <c r="K76" s="1258"/>
      <c r="L76" s="1258"/>
      <c r="M76" s="1258"/>
      <c r="N76" s="1258"/>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row>
    <row r="77" spans="1:45" ht="11.25" customHeight="1">
      <c r="A77" s="1258"/>
      <c r="B77" s="1258"/>
      <c r="C77" s="1258"/>
      <c r="D77" s="1258"/>
      <c r="E77" s="1258"/>
      <c r="F77" s="1258"/>
      <c r="G77" s="1258"/>
      <c r="H77" s="1258"/>
      <c r="I77" s="1258"/>
      <c r="J77" s="1258"/>
      <c r="K77" s="1258"/>
      <c r="L77" s="1258"/>
      <c r="M77" s="1258"/>
      <c r="N77" s="1258"/>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row>
    <row r="78" spans="1:45" ht="11.25" customHeight="1">
      <c r="A78" s="1258"/>
      <c r="B78" s="1258"/>
      <c r="C78" s="1258"/>
      <c r="D78" s="1258"/>
      <c r="E78" s="1258"/>
      <c r="F78" s="1258"/>
      <c r="G78" s="1258"/>
      <c r="H78" s="1258"/>
      <c r="I78" s="1258"/>
      <c r="J78" s="1258"/>
      <c r="K78" s="1258"/>
      <c r="L78" s="1258"/>
      <c r="M78" s="1258"/>
      <c r="N78" s="1258"/>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row>
    <row r="79" spans="1:45" ht="11.25" customHeight="1">
      <c r="A79" s="1258"/>
      <c r="B79" s="1258"/>
      <c r="C79" s="1258"/>
      <c r="D79" s="1258"/>
      <c r="E79" s="1258"/>
      <c r="F79" s="1258"/>
      <c r="G79" s="1258"/>
      <c r="H79" s="1258"/>
      <c r="I79" s="1258"/>
      <c r="J79" s="1258"/>
      <c r="K79" s="1258"/>
      <c r="L79" s="1258"/>
      <c r="M79" s="1258"/>
      <c r="N79" s="1258"/>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row>
    <row r="80" spans="1:45" ht="11.25" customHeight="1">
      <c r="A80" s="1258"/>
      <c r="B80" s="1258"/>
      <c r="C80" s="1258"/>
      <c r="D80" s="1258"/>
      <c r="E80" s="1258"/>
      <c r="F80" s="1258"/>
      <c r="G80" s="1258"/>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row>
    <row r="81" spans="1:45" ht="11.25" customHeight="1">
      <c r="A81" s="1258"/>
      <c r="B81" s="1258"/>
      <c r="C81" s="1258"/>
      <c r="D81" s="1258"/>
      <c r="E81" s="1258"/>
      <c r="F81" s="1258"/>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row>
    <row r="82" spans="1:45" ht="11.25" customHeight="1">
      <c r="A82" s="1258"/>
      <c r="B82" s="1258"/>
      <c r="C82" s="1258"/>
      <c r="D82" s="1258"/>
      <c r="E82" s="1258"/>
      <c r="F82" s="1258"/>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row>
    <row r="83" spans="1:45" ht="11.25" customHeight="1">
      <c r="A83" s="1258"/>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row>
    <row r="84" spans="1:45" ht="11.25"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row>
    <row r="85" spans="1:45" ht="11.25" customHeight="1">
      <c r="A85" s="1258"/>
      <c r="B85" s="1258"/>
      <c r="C85" s="1258"/>
      <c r="D85" s="1258"/>
      <c r="E85" s="1258"/>
      <c r="F85" s="1258"/>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row>
    <row r="86" spans="1:45" ht="11.25" customHeight="1">
      <c r="A86" s="1258"/>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row>
    <row r="87" spans="1:45" ht="11.25"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row>
    <row r="88" spans="1:45" ht="11.25" customHeight="1">
      <c r="A88" s="1258"/>
      <c r="B88" s="1258"/>
      <c r="C88" s="1258"/>
      <c r="D88" s="1258"/>
      <c r="E88" s="1258"/>
      <c r="F88" s="1258"/>
      <c r="G88" s="1258"/>
      <c r="H88" s="1258"/>
      <c r="I88" s="1258"/>
      <c r="J88" s="1258"/>
      <c r="K88" s="1258"/>
      <c r="L88" s="1258"/>
      <c r="M88" s="1258"/>
      <c r="N88" s="1258"/>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row>
    <row r="89" spans="1:45" ht="11.25" customHeight="1">
      <c r="A89" s="1258"/>
      <c r="B89" s="1258"/>
      <c r="C89" s="1258"/>
      <c r="D89" s="1258"/>
      <c r="E89" s="1258"/>
      <c r="F89" s="1258"/>
      <c r="G89" s="1258"/>
      <c r="H89" s="1258"/>
      <c r="I89" s="1258"/>
      <c r="J89" s="1258"/>
      <c r="K89" s="1258"/>
      <c r="L89" s="1258"/>
      <c r="M89" s="1258"/>
      <c r="N89" s="1258"/>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row>
    <row r="90" spans="1:45" ht="11.25" customHeight="1">
      <c r="A90" s="1258"/>
      <c r="B90" s="1258"/>
      <c r="C90" s="1258"/>
      <c r="D90" s="1258"/>
      <c r="E90" s="1258"/>
      <c r="F90" s="1258"/>
      <c r="G90" s="1258"/>
      <c r="H90" s="1258"/>
      <c r="I90" s="1258"/>
      <c r="J90" s="1258"/>
      <c r="K90" s="1258"/>
      <c r="L90" s="1258"/>
      <c r="M90" s="1258"/>
      <c r="N90" s="1258"/>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row>
    <row r="91" spans="1:45" ht="11.25" customHeight="1">
      <c r="A91" s="1258"/>
      <c r="B91" s="1258"/>
      <c r="C91" s="1258"/>
      <c r="D91" s="1258"/>
      <c r="E91" s="1258"/>
      <c r="F91" s="1258"/>
      <c r="G91" s="1258"/>
      <c r="H91" s="1258"/>
      <c r="I91" s="1258"/>
      <c r="J91" s="1258"/>
      <c r="K91" s="1258"/>
      <c r="L91" s="1258"/>
      <c r="M91" s="1258"/>
      <c r="N91" s="1258"/>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row>
    <row r="92" spans="1:45" ht="11.25" customHeight="1">
      <c r="A92" s="1258"/>
      <c r="B92" s="1258"/>
      <c r="C92" s="1258"/>
      <c r="D92" s="1258"/>
      <c r="E92" s="1258"/>
      <c r="F92" s="1258"/>
      <c r="G92" s="1258"/>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row>
    <row r="93" spans="1:45" ht="11.25" customHeight="1">
      <c r="A93" s="1258"/>
      <c r="B93" s="1258"/>
      <c r="C93" s="1258"/>
      <c r="D93" s="1258"/>
      <c r="E93" s="1258"/>
      <c r="F93" s="1258"/>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row>
    <row r="94" spans="1:45" ht="11.25" customHeight="1">
      <c r="A94" s="1258"/>
      <c r="B94" s="1258"/>
      <c r="C94" s="1258"/>
      <c r="D94" s="1258"/>
      <c r="E94" s="1258"/>
      <c r="F94" s="1258"/>
      <c r="G94" s="1258"/>
      <c r="H94" s="1258"/>
      <c r="I94" s="1258"/>
      <c r="J94" s="1258"/>
      <c r="K94" s="1258"/>
      <c r="L94" s="1258"/>
      <c r="M94" s="1258"/>
      <c r="N94" s="1258"/>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row>
    <row r="95" spans="1:45" ht="11.25" customHeight="1">
      <c r="A95" s="1258"/>
      <c r="B95" s="1258"/>
      <c r="C95" s="1258"/>
      <c r="D95" s="1258"/>
      <c r="E95" s="1258"/>
      <c r="F95" s="1258"/>
      <c r="G95" s="1258"/>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row>
    <row r="96" spans="1:45" ht="11.25" customHeight="1">
      <c r="A96" s="1258"/>
      <c r="B96" s="1258"/>
      <c r="C96" s="1258"/>
      <c r="D96" s="1258"/>
      <c r="E96" s="1258"/>
      <c r="F96" s="1258"/>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row>
    <row r="97" spans="1:45" ht="11.25" customHeight="1">
      <c r="A97" s="1258"/>
      <c r="B97" s="1258"/>
      <c r="C97" s="1258"/>
      <c r="D97" s="1258"/>
      <c r="E97" s="1258"/>
      <c r="F97" s="1258"/>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row>
    <row r="98" spans="1:45" ht="11.25" customHeight="1">
      <c r="A98" s="1258"/>
      <c r="B98" s="1258"/>
      <c r="C98" s="1258"/>
      <c r="D98" s="1258"/>
      <c r="E98" s="1258"/>
      <c r="F98" s="1258"/>
      <c r="G98" s="1258"/>
      <c r="H98" s="1258"/>
      <c r="I98" s="1258"/>
      <c r="J98" s="1258"/>
      <c r="K98" s="1258"/>
      <c r="L98" s="1258"/>
      <c r="M98" s="1258"/>
      <c r="N98" s="1258"/>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row>
    <row r="99" spans="1:45" ht="11.25" customHeight="1">
      <c r="A99" s="1258"/>
      <c r="B99" s="1258"/>
      <c r="C99" s="1258"/>
      <c r="D99" s="1258"/>
      <c r="E99" s="1258"/>
      <c r="F99" s="1258"/>
      <c r="G99" s="1258"/>
      <c r="H99" s="1258"/>
      <c r="I99" s="1258"/>
      <c r="J99" s="1258"/>
      <c r="K99" s="1258"/>
      <c r="L99" s="1258"/>
      <c r="M99" s="1258"/>
      <c r="N99" s="1258"/>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row>
    <row r="100" spans="1:45" ht="11.25" customHeight="1">
      <c r="A100" s="1258"/>
      <c r="B100" s="1258"/>
      <c r="C100" s="1258"/>
      <c r="D100" s="1258"/>
      <c r="E100" s="1258"/>
      <c r="F100" s="1258"/>
      <c r="G100" s="1258"/>
      <c r="H100" s="1258"/>
      <c r="I100" s="1258"/>
      <c r="J100" s="1258"/>
      <c r="K100" s="1258"/>
      <c r="L100" s="1258"/>
      <c r="M100" s="1258"/>
      <c r="N100" s="1258"/>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row>
    <row r="101" spans="1:45" ht="11.25" customHeight="1">
      <c r="A101" s="1258"/>
      <c r="B101" s="1258"/>
      <c r="C101" s="1258"/>
      <c r="D101" s="1258"/>
      <c r="E101" s="1258"/>
      <c r="F101" s="1258"/>
      <c r="G101" s="1258"/>
      <c r="H101" s="1258"/>
      <c r="I101" s="1258"/>
      <c r="J101" s="1258"/>
      <c r="K101" s="1258"/>
      <c r="L101" s="1258"/>
      <c r="M101" s="1258"/>
      <c r="N101" s="1258"/>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row>
    <row r="102" spans="1:45" ht="11.25" customHeight="1">
      <c r="A102" s="1258"/>
      <c r="B102" s="1258"/>
      <c r="C102" s="1258"/>
      <c r="D102" s="1258"/>
      <c r="E102" s="1258"/>
      <c r="F102" s="1258"/>
      <c r="G102" s="1258"/>
      <c r="H102" s="1258"/>
      <c r="I102" s="1258"/>
      <c r="J102" s="1258"/>
      <c r="K102" s="1258"/>
      <c r="L102" s="1258"/>
      <c r="M102" s="1258"/>
      <c r="N102" s="1258"/>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row>
    <row r="103" spans="1:45" ht="11.25" customHeight="1">
      <c r="A103" s="1258"/>
      <c r="B103" s="1258"/>
      <c r="C103" s="1258"/>
      <c r="D103" s="1258"/>
      <c r="E103" s="1258"/>
      <c r="F103" s="1258"/>
      <c r="G103" s="1258"/>
      <c r="H103" s="1258"/>
      <c r="I103" s="1258"/>
      <c r="J103" s="1258"/>
      <c r="K103" s="1258"/>
      <c r="L103" s="1258"/>
      <c r="M103" s="1258"/>
      <c r="N103" s="1258"/>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row>
    <row r="104" spans="1:45" ht="11.25" customHeight="1">
      <c r="A104" s="1258"/>
      <c r="B104" s="1258"/>
      <c r="C104" s="1258"/>
      <c r="D104" s="1258"/>
      <c r="E104" s="1258"/>
      <c r="F104" s="1258"/>
      <c r="G104" s="1258"/>
      <c r="H104" s="1258"/>
      <c r="I104" s="1258"/>
      <c r="J104" s="1258"/>
      <c r="K104" s="1258"/>
      <c r="L104" s="1258"/>
      <c r="M104" s="1258"/>
      <c r="N104" s="1258"/>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row>
    <row r="105" spans="1:45" ht="11.25" customHeight="1">
      <c r="A105" s="1258"/>
      <c r="B105" s="1258"/>
      <c r="C105" s="1258"/>
      <c r="D105" s="1258"/>
      <c r="E105" s="1258"/>
      <c r="F105" s="1258"/>
      <c r="G105" s="1258"/>
      <c r="H105" s="1258"/>
      <c r="I105" s="1258"/>
      <c r="J105" s="1258"/>
      <c r="K105" s="1258"/>
      <c r="L105" s="1258"/>
      <c r="M105" s="1258"/>
      <c r="N105" s="1258"/>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row>
    <row r="106" spans="1:45" ht="11.25" customHeight="1">
      <c r="A106" s="1258"/>
      <c r="B106" s="1258"/>
      <c r="C106" s="1258"/>
      <c r="D106" s="1258"/>
      <c r="E106" s="1258"/>
      <c r="F106" s="1258"/>
      <c r="G106" s="1258"/>
      <c r="H106" s="1258"/>
      <c r="I106" s="1258"/>
      <c r="J106" s="1258"/>
      <c r="K106" s="1258"/>
      <c r="L106" s="1258"/>
      <c r="M106" s="1258"/>
      <c r="N106" s="1258"/>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row>
    <row r="107" spans="1:45">
      <c r="A107" s="1258"/>
      <c r="B107" s="1258"/>
      <c r="C107" s="1258"/>
      <c r="D107" s="1258"/>
      <c r="E107" s="1258"/>
      <c r="F107" s="1258"/>
      <c r="G107" s="1258"/>
      <c r="H107" s="1258"/>
      <c r="I107" s="1258"/>
      <c r="J107" s="1258"/>
      <c r="K107" s="1258"/>
      <c r="L107" s="1258"/>
      <c r="M107" s="1258"/>
      <c r="N107" s="1258"/>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row>
    <row r="108" spans="1:45">
      <c r="A108" s="1258"/>
      <c r="B108" s="1258"/>
      <c r="C108" s="1258"/>
      <c r="D108" s="1258"/>
      <c r="E108" s="1258"/>
      <c r="F108" s="1258"/>
      <c r="G108" s="1258"/>
      <c r="H108" s="1258"/>
      <c r="I108" s="1258"/>
      <c r="J108" s="1258"/>
      <c r="K108" s="1258"/>
      <c r="L108" s="1258"/>
      <c r="M108" s="1258"/>
      <c r="N108" s="1258"/>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row>
    <row r="109" spans="1:45">
      <c r="A109" s="1258"/>
      <c r="B109" s="1258"/>
      <c r="C109" s="1258"/>
      <c r="D109" s="1258"/>
      <c r="E109" s="1258"/>
      <c r="F109" s="1258"/>
      <c r="G109" s="1258"/>
      <c r="H109" s="1258"/>
      <c r="I109" s="1258"/>
      <c r="J109" s="1258"/>
      <c r="K109" s="1258"/>
      <c r="L109" s="1258"/>
      <c r="M109" s="1258"/>
      <c r="N109" s="1258"/>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row>
    <row r="110" spans="1:45">
      <c r="A110" s="1258"/>
      <c r="B110" s="1258"/>
      <c r="C110" s="1258"/>
      <c r="D110" s="1258"/>
      <c r="E110" s="1258"/>
      <c r="F110" s="1258"/>
      <c r="G110" s="1258"/>
      <c r="H110" s="1258"/>
      <c r="I110" s="1258"/>
      <c r="J110" s="1258"/>
      <c r="K110" s="1258"/>
      <c r="L110" s="1258"/>
      <c r="M110" s="1258"/>
      <c r="N110" s="1258"/>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row>
    <row r="111" spans="1:45">
      <c r="A111" s="1258"/>
      <c r="B111" s="1258"/>
      <c r="C111" s="1258"/>
      <c r="D111" s="1258"/>
      <c r="E111" s="1258"/>
      <c r="F111" s="1258"/>
      <c r="G111" s="1258"/>
      <c r="H111" s="1258"/>
      <c r="I111" s="1258"/>
      <c r="J111" s="1258"/>
      <c r="K111" s="1258"/>
      <c r="L111" s="1258"/>
      <c r="M111" s="1258"/>
      <c r="N111" s="1258"/>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row>
    <row r="112" spans="1:45">
      <c r="A112" s="1258"/>
      <c r="B112" s="1258"/>
      <c r="C112" s="1258"/>
      <c r="D112" s="1258"/>
      <c r="E112" s="1258"/>
      <c r="F112" s="1258"/>
      <c r="G112" s="1258"/>
      <c r="H112" s="1258"/>
      <c r="I112" s="1258"/>
      <c r="J112" s="1258"/>
      <c r="K112" s="1258"/>
      <c r="L112" s="1258"/>
      <c r="M112" s="1258"/>
      <c r="N112" s="1258"/>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row>
    <row r="113" spans="1:45">
      <c r="A113" s="1258"/>
      <c r="B113" s="1258"/>
      <c r="C113" s="1258"/>
      <c r="D113" s="1258"/>
      <c r="E113" s="1258"/>
      <c r="F113" s="1258"/>
      <c r="G113" s="1258"/>
      <c r="H113" s="1258"/>
      <c r="I113" s="1258"/>
      <c r="J113" s="1258"/>
      <c r="K113" s="1258"/>
      <c r="L113" s="1258"/>
      <c r="M113" s="1258"/>
      <c r="N113" s="1258"/>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row>
    <row r="114" spans="1:45">
      <c r="A114" s="1258"/>
      <c r="B114" s="1258"/>
      <c r="C114" s="1258"/>
      <c r="D114" s="1258"/>
      <c r="E114" s="1258"/>
      <c r="F114" s="1258"/>
      <c r="G114" s="1258"/>
      <c r="H114" s="1258"/>
      <c r="I114" s="1258"/>
      <c r="J114" s="1258"/>
      <c r="K114" s="1258"/>
      <c r="L114" s="1258"/>
      <c r="M114" s="1258"/>
      <c r="N114" s="1258"/>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row>
    <row r="115" spans="1:45">
      <c r="A115" s="1258"/>
      <c r="B115" s="1258"/>
      <c r="C115" s="1258"/>
      <c r="D115" s="1258"/>
      <c r="E115" s="1258"/>
      <c r="F115" s="1258"/>
      <c r="G115" s="1258"/>
      <c r="H115" s="1258"/>
      <c r="I115" s="1258"/>
      <c r="J115" s="1258"/>
      <c r="K115" s="1258"/>
      <c r="L115" s="1258"/>
      <c r="M115" s="1258"/>
      <c r="N115" s="1258"/>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row>
    <row r="116" spans="1:45">
      <c r="A116" s="1258"/>
      <c r="B116" s="1258"/>
      <c r="C116" s="1258"/>
      <c r="D116" s="1258"/>
      <c r="E116" s="1258"/>
      <c r="F116" s="1258"/>
      <c r="G116" s="1258"/>
      <c r="H116" s="1258"/>
      <c r="I116" s="1258"/>
      <c r="J116" s="1258"/>
      <c r="K116" s="1258"/>
      <c r="L116" s="1258"/>
      <c r="M116" s="1258"/>
      <c r="N116" s="1258"/>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row>
    <row r="117" spans="1:45">
      <c r="A117" s="1258"/>
      <c r="B117" s="1258"/>
      <c r="C117" s="1258"/>
      <c r="D117" s="1258"/>
      <c r="E117" s="1258"/>
      <c r="F117" s="1258"/>
      <c r="G117" s="1258"/>
      <c r="H117" s="1258"/>
      <c r="I117" s="1258"/>
      <c r="J117" s="1258"/>
      <c r="K117" s="1258"/>
      <c r="L117" s="1258"/>
      <c r="M117" s="1258"/>
      <c r="N117" s="1258"/>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row>
    <row r="118" spans="1:45">
      <c r="A118" s="1258"/>
      <c r="B118" s="1258"/>
      <c r="C118" s="1258"/>
      <c r="D118" s="1258"/>
      <c r="E118" s="1258"/>
      <c r="F118" s="1258"/>
      <c r="G118" s="1258"/>
      <c r="H118" s="1258"/>
      <c r="I118" s="1258"/>
      <c r="J118" s="1258"/>
      <c r="K118" s="1258"/>
      <c r="L118" s="1258"/>
      <c r="M118" s="1258"/>
      <c r="N118" s="1258"/>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row>
    <row r="119" spans="1:45">
      <c r="A119" s="1258"/>
      <c r="B119" s="1258"/>
      <c r="C119" s="1258"/>
      <c r="D119" s="1258"/>
      <c r="E119" s="1258"/>
      <c r="F119" s="1258"/>
      <c r="G119" s="1258"/>
      <c r="H119" s="1258"/>
      <c r="I119" s="1258"/>
      <c r="J119" s="1258"/>
      <c r="K119" s="1258"/>
      <c r="L119" s="1258"/>
      <c r="M119" s="1258"/>
      <c r="N119" s="1258"/>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row>
    <row r="120" spans="1:45">
      <c r="A120" s="1258"/>
      <c r="B120" s="1258"/>
      <c r="C120" s="1258"/>
      <c r="D120" s="1258"/>
      <c r="E120" s="1258"/>
      <c r="F120" s="1258"/>
      <c r="G120" s="1258"/>
      <c r="H120" s="1258"/>
      <c r="I120" s="1258"/>
      <c r="J120" s="1258"/>
      <c r="K120" s="1258"/>
      <c r="L120" s="1258"/>
      <c r="M120" s="1258"/>
      <c r="N120" s="1258"/>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row>
    <row r="121" spans="1:45">
      <c r="A121" s="1258"/>
      <c r="B121" s="1258"/>
      <c r="C121" s="1258"/>
      <c r="D121" s="1258"/>
      <c r="E121" s="1258"/>
      <c r="F121" s="1258"/>
      <c r="G121" s="1258"/>
      <c r="H121" s="1258"/>
      <c r="I121" s="1258"/>
      <c r="J121" s="1258"/>
      <c r="K121" s="1258"/>
      <c r="L121" s="1258"/>
      <c r="M121" s="1258"/>
      <c r="N121" s="1258"/>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row>
    <row r="122" spans="1:45">
      <c r="A122" s="1258"/>
      <c r="B122" s="1258"/>
      <c r="C122" s="1258"/>
      <c r="D122" s="1258"/>
      <c r="E122" s="1258"/>
      <c r="F122" s="1258"/>
      <c r="G122" s="1258"/>
      <c r="H122" s="1258"/>
      <c r="I122" s="1258"/>
      <c r="J122" s="1258"/>
      <c r="K122" s="1258"/>
      <c r="L122" s="1258"/>
      <c r="M122" s="1258"/>
      <c r="N122" s="1258"/>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row>
    <row r="123" spans="1:45">
      <c r="A123" s="1258"/>
      <c r="B123" s="1258"/>
      <c r="C123" s="1258"/>
      <c r="D123" s="1258"/>
      <c r="E123" s="1258"/>
      <c r="F123" s="1258"/>
      <c r="G123" s="1258"/>
      <c r="H123" s="1258"/>
      <c r="I123" s="1258"/>
      <c r="J123" s="1258"/>
      <c r="K123" s="1258"/>
      <c r="L123" s="1258"/>
      <c r="M123" s="1258"/>
      <c r="N123" s="1258"/>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row>
    <row r="124" spans="1:45">
      <c r="A124" s="1258"/>
      <c r="B124" s="1258"/>
      <c r="C124" s="1258"/>
      <c r="D124" s="1258"/>
      <c r="E124" s="1258"/>
      <c r="F124" s="1258"/>
      <c r="G124" s="1258"/>
      <c r="H124" s="1258"/>
      <c r="I124" s="1258"/>
      <c r="J124" s="1258"/>
      <c r="K124" s="1258"/>
      <c r="L124" s="1258"/>
      <c r="M124" s="1258"/>
      <c r="N124" s="1258"/>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row>
    <row r="125" spans="1:45">
      <c r="A125" s="1258"/>
      <c r="B125" s="1258"/>
      <c r="C125" s="1258"/>
      <c r="D125" s="1258"/>
      <c r="E125" s="1258"/>
      <c r="F125" s="1258"/>
      <c r="G125" s="1258"/>
      <c r="H125" s="1258"/>
      <c r="I125" s="1258"/>
      <c r="J125" s="1258"/>
      <c r="K125" s="1258"/>
      <c r="L125" s="1258"/>
      <c r="M125" s="1258"/>
      <c r="N125" s="1258"/>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row>
    <row r="126" spans="1:45">
      <c r="A126" s="1258"/>
      <c r="B126" s="1258"/>
      <c r="C126" s="1258"/>
      <c r="D126" s="1258"/>
      <c r="E126" s="1258"/>
      <c r="F126" s="1258"/>
      <c r="G126" s="1258"/>
      <c r="H126" s="1258"/>
      <c r="I126" s="1258"/>
      <c r="J126" s="1258"/>
      <c r="K126" s="1258"/>
      <c r="L126" s="1258"/>
      <c r="M126" s="1258"/>
      <c r="N126" s="1258"/>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row>
    <row r="127" spans="1:45">
      <c r="A127" s="1258"/>
      <c r="B127" s="1258"/>
      <c r="C127" s="1258"/>
      <c r="D127" s="1258"/>
      <c r="E127" s="1258"/>
      <c r="F127" s="1258"/>
      <c r="G127" s="1258"/>
      <c r="H127" s="1258"/>
      <c r="I127" s="1258"/>
      <c r="J127" s="1258"/>
      <c r="K127" s="1258"/>
      <c r="L127" s="1258"/>
      <c r="M127" s="1258"/>
      <c r="N127" s="1258"/>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row>
    <row r="128" spans="1:45">
      <c r="A128" s="1258"/>
      <c r="B128" s="1258"/>
      <c r="C128" s="1258"/>
      <c r="D128" s="1258"/>
      <c r="E128" s="1258"/>
      <c r="F128" s="1258"/>
      <c r="G128" s="1258"/>
      <c r="H128" s="1258"/>
      <c r="I128" s="1258"/>
      <c r="J128" s="1258"/>
      <c r="K128" s="1258"/>
      <c r="L128" s="1258"/>
      <c r="M128" s="1258"/>
      <c r="N128" s="1258"/>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row>
    <row r="129" spans="1:45">
      <c r="A129" s="1258"/>
      <c r="B129" s="1258"/>
      <c r="C129" s="1258"/>
      <c r="D129" s="1258"/>
      <c r="E129" s="1258"/>
      <c r="F129" s="1258"/>
      <c r="G129" s="1258"/>
      <c r="H129" s="1258"/>
      <c r="I129" s="1258"/>
      <c r="J129" s="1258"/>
      <c r="K129" s="1258"/>
      <c r="L129" s="1258"/>
      <c r="M129" s="1258"/>
      <c r="N129" s="1258"/>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row>
    <row r="130" spans="1:45">
      <c r="A130" s="1258"/>
      <c r="B130" s="1258"/>
      <c r="C130" s="1258"/>
      <c r="D130" s="1258"/>
      <c r="E130" s="1258"/>
      <c r="F130" s="1258"/>
      <c r="G130" s="1258"/>
      <c r="H130" s="1258"/>
      <c r="I130" s="1258"/>
      <c r="J130" s="1258"/>
      <c r="K130" s="1258"/>
      <c r="L130" s="1258"/>
      <c r="M130" s="1258"/>
      <c r="N130" s="1258"/>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row>
    <row r="131" spans="1:45">
      <c r="A131" s="1258"/>
      <c r="B131" s="1258"/>
      <c r="C131" s="1258"/>
      <c r="D131" s="1258"/>
      <c r="E131" s="1258"/>
      <c r="F131" s="1258"/>
      <c r="G131" s="1258"/>
      <c r="H131" s="1258"/>
      <c r="I131" s="1258"/>
      <c r="J131" s="1258"/>
      <c r="K131" s="1258"/>
      <c r="L131" s="1258"/>
      <c r="M131" s="1258"/>
      <c r="N131" s="1258"/>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row>
    <row r="132" spans="1:45">
      <c r="A132" s="1258"/>
      <c r="B132" s="1258"/>
      <c r="C132" s="1258"/>
      <c r="D132" s="1258"/>
      <c r="E132" s="1258"/>
      <c r="F132" s="1258"/>
      <c r="G132" s="1258"/>
      <c r="H132" s="1258"/>
      <c r="I132" s="1258"/>
      <c r="J132" s="1258"/>
      <c r="K132" s="1258"/>
      <c r="L132" s="1258"/>
      <c r="M132" s="1258"/>
      <c r="N132" s="1258"/>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row>
    <row r="133" spans="1:45">
      <c r="A133" s="1258"/>
      <c r="B133" s="1258"/>
      <c r="C133" s="1258"/>
      <c r="D133" s="1258"/>
      <c r="E133" s="1258"/>
      <c r="F133" s="1258"/>
      <c r="G133" s="1258"/>
      <c r="H133" s="1258"/>
      <c r="I133" s="1258"/>
      <c r="J133" s="1258"/>
      <c r="K133" s="1258"/>
      <c r="L133" s="1258"/>
      <c r="M133" s="1258"/>
      <c r="N133" s="1258"/>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row>
    <row r="134" spans="1:45">
      <c r="A134" s="1258"/>
      <c r="B134" s="1258"/>
      <c r="C134" s="1258"/>
      <c r="D134" s="1258"/>
      <c r="E134" s="1258"/>
      <c r="F134" s="1258"/>
      <c r="G134" s="1258"/>
      <c r="H134" s="1258"/>
      <c r="I134" s="1258"/>
      <c r="J134" s="1258"/>
      <c r="K134" s="1258"/>
      <c r="L134" s="1258"/>
      <c r="M134" s="1258"/>
      <c r="N134" s="1258"/>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row>
    <row r="135" spans="1:45">
      <c r="A135" s="1258"/>
      <c r="B135" s="1258"/>
      <c r="C135" s="1258"/>
      <c r="D135" s="1258"/>
      <c r="E135" s="1258"/>
      <c r="F135" s="1258"/>
      <c r="G135" s="1258"/>
      <c r="H135" s="1258"/>
      <c r="I135" s="1258"/>
      <c r="J135" s="1258"/>
      <c r="K135" s="1258"/>
      <c r="L135" s="1258"/>
      <c r="M135" s="1258"/>
      <c r="N135" s="1258"/>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row>
    <row r="136" spans="1:45">
      <c r="A136" s="1258"/>
      <c r="B136" s="1258"/>
      <c r="C136" s="1258"/>
      <c r="D136" s="1258"/>
      <c r="E136" s="1258"/>
      <c r="F136" s="1258"/>
      <c r="G136" s="1258"/>
      <c r="H136" s="1258"/>
      <c r="I136" s="1258"/>
      <c r="J136" s="1258"/>
      <c r="K136" s="1258"/>
      <c r="L136" s="1258"/>
      <c r="M136" s="1258"/>
      <c r="N136" s="1258"/>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row>
    <row r="137" spans="1:45">
      <c r="A137" s="1258"/>
      <c r="B137" s="1258"/>
      <c r="C137" s="1258"/>
      <c r="D137" s="1258"/>
      <c r="E137" s="1258"/>
      <c r="F137" s="1258"/>
      <c r="G137" s="1258"/>
      <c r="H137" s="1258"/>
      <c r="I137" s="1258"/>
      <c r="J137" s="1258"/>
      <c r="K137" s="1258"/>
      <c r="L137" s="1258"/>
      <c r="M137" s="1258"/>
      <c r="N137" s="1258"/>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row>
    <row r="138" spans="1:45">
      <c r="A138" s="1258"/>
      <c r="B138" s="1258"/>
      <c r="C138" s="1258"/>
      <c r="D138" s="1258"/>
      <c r="E138" s="1258"/>
      <c r="F138" s="1258"/>
      <c r="G138" s="1258"/>
      <c r="H138" s="1258"/>
      <c r="I138" s="1258"/>
      <c r="J138" s="1258"/>
      <c r="K138" s="1258"/>
      <c r="L138" s="1258"/>
      <c r="M138" s="1258"/>
      <c r="N138" s="1258"/>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row>
    <row r="139" spans="1:45">
      <c r="A139" s="1258"/>
      <c r="B139" s="1258"/>
      <c r="C139" s="1258"/>
      <c r="D139" s="1258"/>
      <c r="E139" s="1258"/>
      <c r="F139" s="1258"/>
      <c r="G139" s="1258"/>
      <c r="H139" s="1258"/>
      <c r="I139" s="1258"/>
      <c r="J139" s="1258"/>
      <c r="K139" s="1258"/>
      <c r="L139" s="1258"/>
      <c r="M139" s="1258"/>
      <c r="N139" s="1258"/>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row>
    <row r="140" spans="1:45">
      <c r="A140" s="1258"/>
      <c r="B140" s="1258"/>
      <c r="C140" s="1258"/>
      <c r="D140" s="1258"/>
      <c r="E140" s="1258"/>
      <c r="F140" s="1258"/>
      <c r="G140" s="1258"/>
      <c r="H140" s="1258"/>
      <c r="I140" s="1258"/>
      <c r="J140" s="1258"/>
      <c r="K140" s="1258"/>
      <c r="L140" s="1258"/>
      <c r="M140" s="1258"/>
      <c r="N140" s="1258"/>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row>
    <row r="141" spans="1:45">
      <c r="A141" s="1258"/>
      <c r="B141" s="1258"/>
      <c r="C141" s="1258"/>
      <c r="D141" s="1258"/>
      <c r="E141" s="1258"/>
      <c r="F141" s="1258"/>
      <c r="G141" s="1258"/>
      <c r="H141" s="1258"/>
      <c r="I141" s="1258"/>
      <c r="J141" s="1258"/>
      <c r="K141" s="1258"/>
      <c r="L141" s="1258"/>
      <c r="M141" s="1258"/>
      <c r="N141" s="1258"/>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row>
    <row r="142" spans="1:45">
      <c r="A142" s="1258"/>
      <c r="B142" s="1258"/>
      <c r="C142" s="1258"/>
      <c r="D142" s="1258"/>
      <c r="E142" s="1258"/>
      <c r="F142" s="1258"/>
      <c r="G142" s="1258"/>
      <c r="H142" s="1258"/>
      <c r="I142" s="1258"/>
      <c r="J142" s="1258"/>
      <c r="K142" s="1258"/>
      <c r="L142" s="1258"/>
      <c r="M142" s="1258"/>
      <c r="N142" s="1258"/>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row>
    <row r="143" spans="1:45">
      <c r="A143" s="1258"/>
      <c r="B143" s="1258"/>
      <c r="C143" s="1258"/>
      <c r="D143" s="1258"/>
      <c r="E143" s="1258"/>
      <c r="F143" s="12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row>
    <row r="144" spans="1:45">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row>
    <row r="145" spans="1:45">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row>
    <row r="146" spans="1:45">
      <c r="A146" s="1258"/>
      <c r="B146" s="1258"/>
      <c r="C146" s="1258"/>
      <c r="D146" s="1258"/>
      <c r="E146" s="1258"/>
      <c r="F146" s="1258"/>
      <c r="G146" s="1258"/>
      <c r="H146" s="1258"/>
      <c r="I146" s="1258"/>
      <c r="J146" s="1258"/>
      <c r="K146" s="1258"/>
      <c r="L146" s="1258"/>
      <c r="M146" s="1258"/>
      <c r="N146" s="1258"/>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row>
    <row r="147" spans="1:45">
      <c r="A147" s="1258"/>
      <c r="B147" s="1258"/>
      <c r="C147" s="1258"/>
      <c r="D147" s="1258"/>
      <c r="E147" s="1258"/>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row>
    <row r="148" spans="1:45">
      <c r="A148" s="1258"/>
      <c r="B148" s="1258"/>
      <c r="C148" s="1258"/>
      <c r="D148" s="1258"/>
      <c r="E148" s="1258"/>
      <c r="F148" s="1258"/>
      <c r="G148" s="1258"/>
      <c r="H148" s="1258"/>
      <c r="I148" s="1258"/>
      <c r="J148" s="1258"/>
      <c r="K148" s="1258"/>
      <c r="L148" s="1258"/>
      <c r="M148" s="1258"/>
      <c r="N148" s="1258"/>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row>
    <row r="149" spans="1:45">
      <c r="A149" s="1258"/>
      <c r="B149" s="1258"/>
      <c r="C149" s="1258"/>
      <c r="D149" s="1258"/>
      <c r="E149" s="1258"/>
      <c r="F149" s="1258"/>
      <c r="G149" s="1258"/>
      <c r="H149" s="1258"/>
      <c r="I149" s="1258"/>
      <c r="J149" s="1258"/>
      <c r="K149" s="1258"/>
      <c r="L149" s="1258"/>
      <c r="M149" s="1258"/>
      <c r="N149" s="1258"/>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row>
    <row r="150" spans="1:45">
      <c r="A150" s="1258"/>
      <c r="B150" s="1258"/>
      <c r="C150" s="1258"/>
      <c r="D150" s="1258"/>
      <c r="E150" s="1258"/>
      <c r="F150" s="1258"/>
      <c r="G150" s="1258"/>
      <c r="H150" s="1258"/>
      <c r="I150" s="1258"/>
      <c r="J150" s="1258"/>
      <c r="K150" s="1258"/>
      <c r="L150" s="1258"/>
      <c r="M150" s="1258"/>
      <c r="N150" s="1258"/>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row>
    <row r="151" spans="1:45">
      <c r="A151" s="1258"/>
      <c r="B151" s="1258"/>
      <c r="C151" s="1258"/>
      <c r="D151" s="1258"/>
      <c r="E151" s="1258"/>
      <c r="F151" s="1258"/>
      <c r="G151" s="1258"/>
      <c r="H151" s="1258"/>
      <c r="I151" s="1258"/>
      <c r="J151" s="1258"/>
      <c r="K151" s="1258"/>
      <c r="L151" s="1258"/>
      <c r="M151" s="1258"/>
      <c r="N151" s="1258"/>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row>
    <row r="152" spans="1:45">
      <c r="A152" s="1258"/>
      <c r="B152" s="1258"/>
      <c r="C152" s="1258"/>
      <c r="D152" s="1258"/>
      <c r="E152" s="1258"/>
      <c r="F152" s="1258"/>
      <c r="G152" s="1258"/>
      <c r="H152" s="1258"/>
      <c r="I152" s="1258"/>
      <c r="J152" s="1258"/>
      <c r="K152" s="1258"/>
      <c r="L152" s="1258"/>
      <c r="M152" s="1258"/>
      <c r="N152" s="1258"/>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row>
    <row r="153" spans="1:45">
      <c r="A153" s="1258"/>
      <c r="B153" s="1258"/>
      <c r="C153" s="1258"/>
      <c r="D153" s="1258"/>
      <c r="E153" s="1258"/>
      <c r="F153" s="1258"/>
      <c r="G153" s="1258"/>
      <c r="H153" s="1258"/>
      <c r="I153" s="1258"/>
      <c r="J153" s="1258"/>
      <c r="K153" s="1258"/>
      <c r="L153" s="1258"/>
      <c r="M153" s="1258"/>
      <c r="N153" s="1258"/>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row>
    <row r="154" spans="1:45">
      <c r="A154" s="1258"/>
      <c r="B154" s="1258"/>
      <c r="C154" s="1258"/>
      <c r="D154" s="1258"/>
      <c r="E154" s="1258"/>
      <c r="F154" s="1258"/>
      <c r="G154" s="1258"/>
      <c r="H154" s="1258"/>
      <c r="I154" s="1258"/>
      <c r="J154" s="1258"/>
      <c r="K154" s="1258"/>
      <c r="L154" s="1258"/>
      <c r="M154" s="1258"/>
      <c r="N154" s="1258"/>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row>
    <row r="155" spans="1:45">
      <c r="A155" s="1258"/>
      <c r="B155" s="1258"/>
      <c r="C155" s="1258"/>
      <c r="D155" s="1258"/>
      <c r="E155" s="1258"/>
      <c r="F155" s="1258"/>
      <c r="G155" s="1258"/>
      <c r="H155" s="1258"/>
      <c r="I155" s="1258"/>
      <c r="J155" s="1258"/>
      <c r="K155" s="1258"/>
      <c r="L155" s="1258"/>
      <c r="M155" s="1258"/>
      <c r="N155" s="1258"/>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row>
    <row r="156" spans="1:45">
      <c r="A156" s="1258"/>
      <c r="B156" s="1258"/>
      <c r="C156" s="1258"/>
      <c r="D156" s="1258"/>
      <c r="E156" s="1258"/>
      <c r="F156" s="1258"/>
      <c r="G156" s="1258"/>
      <c r="H156" s="1258"/>
      <c r="I156" s="1258"/>
      <c r="J156" s="1258"/>
      <c r="K156" s="1258"/>
      <c r="L156" s="1258"/>
      <c r="M156" s="1258"/>
      <c r="N156" s="1258"/>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row>
    <row r="157" spans="1:45">
      <c r="A157" s="1258"/>
      <c r="B157" s="1258"/>
      <c r="C157" s="1258"/>
      <c r="D157" s="1258"/>
      <c r="E157" s="1258"/>
      <c r="F157" s="1258"/>
      <c r="G157" s="1258"/>
      <c r="H157" s="1258"/>
      <c r="I157" s="1258"/>
      <c r="J157" s="1258"/>
      <c r="K157" s="1258"/>
      <c r="L157" s="1258"/>
      <c r="M157" s="1258"/>
      <c r="N157" s="1258"/>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row>
    <row r="158" spans="1:45">
      <c r="A158" s="1258"/>
      <c r="B158" s="1258"/>
      <c r="C158" s="1258"/>
      <c r="D158" s="1258"/>
      <c r="E158" s="1258"/>
      <c r="F158" s="1258"/>
      <c r="G158" s="1258"/>
      <c r="H158" s="1258"/>
      <c r="I158" s="1258"/>
      <c r="J158" s="1258"/>
      <c r="K158" s="1258"/>
      <c r="L158" s="1258"/>
      <c r="M158" s="1258"/>
      <c r="N158" s="1258"/>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row>
    <row r="159" spans="1:45">
      <c r="A159" s="1258"/>
      <c r="B159" s="1258"/>
      <c r="C159" s="1258"/>
      <c r="D159" s="1258"/>
      <c r="E159" s="1258"/>
      <c r="F159" s="1258"/>
      <c r="G159" s="1258"/>
      <c r="H159" s="1258"/>
      <c r="I159" s="1258"/>
      <c r="J159" s="1258"/>
      <c r="K159" s="1258"/>
      <c r="L159" s="1258"/>
      <c r="M159" s="1258"/>
      <c r="N159" s="1258"/>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row>
    <row r="160" spans="1:45">
      <c r="A160" s="1258"/>
      <c r="B160" s="1258"/>
      <c r="C160" s="1258"/>
      <c r="D160" s="1258"/>
      <c r="E160" s="1258"/>
      <c r="F160" s="1258"/>
      <c r="G160" s="1258"/>
      <c r="H160" s="1258"/>
      <c r="I160" s="1258"/>
      <c r="J160" s="1258"/>
      <c r="K160" s="1258"/>
      <c r="L160" s="1258"/>
      <c r="M160" s="1258"/>
      <c r="N160" s="1258"/>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row>
    <row r="161" spans="1:45">
      <c r="A161" s="1258"/>
      <c r="B161" s="1258"/>
      <c r="C161" s="1258"/>
      <c r="D161" s="1258"/>
      <c r="E161" s="1258"/>
      <c r="F161" s="1258"/>
      <c r="G161" s="1258"/>
      <c r="H161" s="1258"/>
      <c r="I161" s="1258"/>
      <c r="J161" s="1258"/>
      <c r="K161" s="1258"/>
      <c r="L161" s="1258"/>
      <c r="M161" s="1258"/>
      <c r="N161" s="1258"/>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row>
    <row r="162" spans="1:45">
      <c r="A162" s="1258"/>
      <c r="B162" s="1258"/>
      <c r="C162" s="1258"/>
      <c r="D162" s="1258"/>
      <c r="E162" s="1258"/>
      <c r="F162" s="1258"/>
      <c r="G162" s="1258"/>
      <c r="H162" s="1258"/>
      <c r="I162" s="1258"/>
      <c r="J162" s="1258"/>
      <c r="K162" s="1258"/>
      <c r="L162" s="1258"/>
      <c r="M162" s="1258"/>
      <c r="N162" s="1258"/>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row>
    <row r="163" spans="1:45">
      <c r="A163" s="1258"/>
      <c r="B163" s="1258"/>
      <c r="C163" s="1258"/>
      <c r="D163" s="1258"/>
      <c r="E163" s="1258"/>
      <c r="F163" s="1258"/>
      <c r="G163" s="1258"/>
      <c r="H163" s="1258"/>
      <c r="I163" s="1258"/>
      <c r="J163" s="1258"/>
      <c r="K163" s="1258"/>
      <c r="L163" s="1258"/>
      <c r="M163" s="1258"/>
      <c r="N163" s="1258"/>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row>
    <row r="164" spans="1:45">
      <c r="A164" s="1258"/>
      <c r="B164" s="1258"/>
      <c r="C164" s="1258"/>
      <c r="D164" s="1258"/>
      <c r="E164" s="1258"/>
      <c r="F164" s="1258"/>
      <c r="G164" s="1258"/>
      <c r="H164" s="1258"/>
      <c r="I164" s="1258"/>
      <c r="J164" s="1258"/>
      <c r="K164" s="1258"/>
      <c r="L164" s="1258"/>
      <c r="M164" s="1258"/>
      <c r="N164" s="1258"/>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row>
    <row r="165" spans="1:45">
      <c r="A165" s="1258"/>
      <c r="B165" s="1258"/>
      <c r="C165" s="1258"/>
      <c r="D165" s="1258"/>
      <c r="E165" s="1258"/>
      <c r="F165" s="1258"/>
      <c r="G165" s="1258"/>
      <c r="H165" s="1258"/>
      <c r="I165" s="1258"/>
      <c r="J165" s="1258"/>
      <c r="K165" s="1258"/>
      <c r="L165" s="1258"/>
      <c r="M165" s="1258"/>
      <c r="N165" s="1258"/>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row>
    <row r="166" spans="1:45">
      <c r="A166" s="1258"/>
      <c r="B166" s="1258"/>
      <c r="C166" s="1258"/>
      <c r="D166" s="1258"/>
      <c r="E166" s="1258"/>
      <c r="F166" s="1258"/>
      <c r="G166" s="1258"/>
      <c r="H166" s="1258"/>
      <c r="I166" s="1258"/>
      <c r="J166" s="1258"/>
      <c r="K166" s="1258"/>
      <c r="L166" s="1258"/>
      <c r="M166" s="1258"/>
      <c r="N166" s="1258"/>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row>
    <row r="167" spans="1:45">
      <c r="A167" s="1258"/>
      <c r="B167" s="1258"/>
      <c r="C167" s="1258"/>
      <c r="D167" s="1258"/>
      <c r="E167" s="1258"/>
      <c r="F167" s="1258"/>
      <c r="G167" s="1258"/>
      <c r="H167" s="1258"/>
      <c r="I167" s="1258"/>
      <c r="J167" s="1258"/>
      <c r="K167" s="1258"/>
      <c r="L167" s="1258"/>
      <c r="M167" s="1258"/>
      <c r="N167" s="1258"/>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row>
    <row r="168" spans="1:45">
      <c r="A168" s="1258"/>
      <c r="B168" s="1258"/>
      <c r="C168" s="1258"/>
      <c r="D168" s="1258"/>
      <c r="E168" s="1258"/>
      <c r="F168" s="1258"/>
      <c r="G168" s="1258"/>
      <c r="H168" s="1258"/>
      <c r="I168" s="1258"/>
      <c r="J168" s="1258"/>
      <c r="K168" s="1258"/>
      <c r="L168" s="1258"/>
      <c r="M168" s="1258"/>
      <c r="N168" s="1258"/>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row>
    <row r="169" spans="1:45">
      <c r="A169" s="1258"/>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row>
    <row r="170" spans="1:45">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row>
    <row r="171" spans="1:45">
      <c r="A171" s="1258"/>
      <c r="B171" s="1258"/>
      <c r="C171" s="1258"/>
      <c r="D171" s="1258"/>
      <c r="E171" s="1258"/>
      <c r="F171" s="1258"/>
      <c r="G171" s="1258"/>
      <c r="H171" s="1258"/>
      <c r="I171" s="1258"/>
      <c r="J171" s="1258"/>
      <c r="K171" s="1258"/>
      <c r="L171" s="1258"/>
      <c r="M171" s="1258"/>
      <c r="N171" s="1258"/>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row>
    <row r="172" spans="1:45">
      <c r="A172" s="1258"/>
      <c r="B172" s="1258"/>
      <c r="C172" s="1258"/>
      <c r="D172" s="1258"/>
      <c r="E172" s="1258"/>
      <c r="F172" s="1258"/>
      <c r="G172" s="1258"/>
      <c r="H172" s="1258"/>
      <c r="I172" s="1258"/>
      <c r="J172" s="1258"/>
      <c r="K172" s="1258"/>
      <c r="L172" s="1258"/>
      <c r="M172" s="1258"/>
      <c r="N172" s="1258"/>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row>
    <row r="173" spans="1:45">
      <c r="A173" s="1258"/>
      <c r="B173" s="1258"/>
      <c r="C173" s="1258"/>
      <c r="D173" s="1258"/>
      <c r="E173" s="1258"/>
      <c r="F173" s="1258"/>
      <c r="G173" s="1258"/>
      <c r="H173" s="1258"/>
      <c r="I173" s="1258"/>
      <c r="J173" s="1258"/>
      <c r="K173" s="1258"/>
      <c r="L173" s="1258"/>
      <c r="M173" s="1258"/>
      <c r="N173" s="1258"/>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row>
    <row r="174" spans="1:45">
      <c r="A174" s="1258"/>
      <c r="B174" s="1258"/>
      <c r="C174" s="1258"/>
      <c r="D174" s="1258"/>
      <c r="E174" s="1258"/>
      <c r="F174" s="1258"/>
      <c r="G174" s="1258"/>
      <c r="H174" s="1258"/>
      <c r="I174" s="1258"/>
      <c r="J174" s="1258"/>
      <c r="K174" s="1258"/>
      <c r="L174" s="1258"/>
      <c r="M174" s="1258"/>
      <c r="N174" s="1258"/>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row>
    <row r="175" spans="1:45">
      <c r="A175" s="1258"/>
      <c r="B175" s="1258"/>
      <c r="C175" s="1258"/>
      <c r="D175" s="1258"/>
      <c r="E175" s="1258"/>
      <c r="F175" s="1258"/>
      <c r="G175" s="1258"/>
      <c r="H175" s="1258"/>
      <c r="I175" s="1258"/>
      <c r="J175" s="1258"/>
      <c r="K175" s="1258"/>
      <c r="L175" s="1258"/>
      <c r="M175" s="1258"/>
      <c r="N175" s="1258"/>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row>
    <row r="176" spans="1:45">
      <c r="A176" s="1258"/>
      <c r="B176" s="1258"/>
      <c r="C176" s="1258"/>
      <c r="D176" s="1258"/>
      <c r="E176" s="1258"/>
      <c r="F176" s="1258"/>
      <c r="G176" s="1258"/>
      <c r="H176" s="1258"/>
      <c r="I176" s="1258"/>
      <c r="J176" s="1258"/>
      <c r="K176" s="1258"/>
      <c r="L176" s="1258"/>
      <c r="M176" s="1258"/>
      <c r="N176" s="1258"/>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row>
    <row r="177" spans="1:45">
      <c r="A177" s="1258"/>
      <c r="B177" s="1258"/>
      <c r="C177" s="1258"/>
      <c r="D177" s="1258"/>
      <c r="E177" s="1258"/>
      <c r="F177" s="1258"/>
      <c r="G177" s="1258"/>
      <c r="H177" s="1258"/>
      <c r="I177" s="1258"/>
      <c r="J177" s="1258"/>
      <c r="K177" s="1258"/>
      <c r="L177" s="1258"/>
      <c r="M177" s="1258"/>
      <c r="N177" s="1258"/>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row>
    <row r="178" spans="1:45">
      <c r="A178" s="1258"/>
      <c r="B178" s="1258"/>
      <c r="C178" s="1258"/>
      <c r="D178" s="1258"/>
      <c r="E178" s="1258"/>
      <c r="F178" s="1258"/>
      <c r="G178" s="1258"/>
      <c r="H178" s="1258"/>
      <c r="I178" s="1258"/>
      <c r="J178" s="1258"/>
      <c r="K178" s="1258"/>
      <c r="L178" s="1258"/>
      <c r="M178" s="1258"/>
      <c r="N178" s="1258"/>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row>
    <row r="179" spans="1:45">
      <c r="A179" s="1258"/>
      <c r="B179" s="1258"/>
      <c r="C179" s="1258"/>
      <c r="D179" s="1258"/>
      <c r="E179" s="1258"/>
      <c r="F179" s="1258"/>
      <c r="G179" s="1258"/>
      <c r="H179" s="1258"/>
      <c r="I179" s="1258"/>
      <c r="J179" s="1258"/>
      <c r="K179" s="1258"/>
      <c r="L179" s="1258"/>
      <c r="M179" s="1258"/>
      <c r="N179" s="1258"/>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row>
    <row r="180" spans="1:45">
      <c r="A180" s="1258"/>
      <c r="B180" s="1258"/>
      <c r="C180" s="1258"/>
      <c r="D180" s="1258"/>
      <c r="E180" s="1258"/>
      <c r="F180" s="1258"/>
      <c r="G180" s="1258"/>
      <c r="H180" s="1258"/>
      <c r="I180" s="1258"/>
      <c r="J180" s="1258"/>
      <c r="K180" s="1258"/>
      <c r="L180" s="1258"/>
      <c r="M180" s="1258"/>
      <c r="N180" s="1258"/>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row>
    <row r="181" spans="1:45">
      <c r="A181" s="1258"/>
      <c r="B181" s="1258"/>
      <c r="C181" s="1258"/>
      <c r="D181" s="1258"/>
      <c r="E181" s="1258"/>
      <c r="F181" s="1258"/>
      <c r="G181" s="1258"/>
      <c r="H181" s="1258"/>
      <c r="I181" s="1258"/>
      <c r="J181" s="1258"/>
      <c r="K181" s="1258"/>
      <c r="L181" s="1258"/>
      <c r="M181" s="1258"/>
      <c r="N181" s="1258"/>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row>
    <row r="182" spans="1:45">
      <c r="A182" s="1258"/>
      <c r="B182" s="1258"/>
      <c r="C182" s="1258"/>
      <c r="D182" s="1258"/>
      <c r="E182" s="1258"/>
      <c r="F182" s="1258"/>
      <c r="G182" s="1258"/>
      <c r="H182" s="1258"/>
      <c r="I182" s="1258"/>
      <c r="J182" s="1258"/>
      <c r="K182" s="1258"/>
      <c r="L182" s="1258"/>
      <c r="M182" s="1258"/>
      <c r="N182" s="1258"/>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row>
    <row r="183" spans="1:45">
      <c r="A183" s="1258"/>
      <c r="B183" s="1258"/>
      <c r="C183" s="1258"/>
      <c r="D183" s="1258"/>
      <c r="E183" s="1258"/>
      <c r="F183" s="1258"/>
      <c r="G183" s="1258"/>
      <c r="H183" s="1258"/>
      <c r="I183" s="1258"/>
      <c r="J183" s="1258"/>
      <c r="K183" s="1258"/>
      <c r="L183" s="1258"/>
      <c r="M183" s="1258"/>
      <c r="N183" s="1258"/>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row>
    <row r="184" spans="1:45">
      <c r="A184" s="1258"/>
      <c r="B184" s="1258"/>
      <c r="C184" s="1258"/>
      <c r="D184" s="1258"/>
      <c r="E184" s="1258"/>
      <c r="F184" s="1258"/>
      <c r="G184" s="1258"/>
      <c r="H184" s="1258"/>
      <c r="I184" s="1258"/>
      <c r="J184" s="1258"/>
      <c r="K184" s="1258"/>
      <c r="L184" s="1258"/>
      <c r="M184" s="1258"/>
      <c r="N184" s="1258"/>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row>
    <row r="185" spans="1:45">
      <c r="A185" s="1258"/>
      <c r="B185" s="1258"/>
      <c r="C185" s="1258"/>
      <c r="D185" s="1258"/>
      <c r="E185" s="1258"/>
      <c r="F185" s="1258"/>
      <c r="G185" s="1258"/>
      <c r="H185" s="1258"/>
      <c r="I185" s="1258"/>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row>
    <row r="186" spans="1:45">
      <c r="A186" s="1258"/>
      <c r="B186" s="1258"/>
      <c r="C186" s="1258"/>
      <c r="D186" s="1258"/>
      <c r="E186" s="1258"/>
      <c r="F186" s="1258"/>
      <c r="G186" s="1258"/>
      <c r="H186" s="1258"/>
      <c r="I186" s="1258"/>
      <c r="J186" s="1258"/>
      <c r="K186" s="1258"/>
      <c r="L186" s="1258"/>
      <c r="M186" s="1258"/>
      <c r="N186" s="1258"/>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row>
    <row r="187" spans="1:45">
      <c r="A187" s="1258"/>
      <c r="B187" s="1258"/>
      <c r="C187" s="1258"/>
      <c r="D187" s="1258"/>
      <c r="E187" s="1258"/>
      <c r="F187" s="1258"/>
      <c r="G187" s="1258"/>
      <c r="H187" s="1258"/>
      <c r="I187" s="1258"/>
      <c r="J187" s="1258"/>
      <c r="K187" s="1258"/>
      <c r="L187" s="1258"/>
      <c r="M187" s="1258"/>
      <c r="N187" s="1258"/>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row>
    <row r="188" spans="1:45">
      <c r="A188" s="1258"/>
      <c r="B188" s="1258"/>
      <c r="C188" s="1258"/>
      <c r="D188" s="1258"/>
      <c r="E188" s="1258"/>
      <c r="F188" s="1258"/>
      <c r="G188" s="1258"/>
      <c r="H188" s="1258"/>
      <c r="I188" s="1258"/>
      <c r="J188" s="1258"/>
      <c r="K188" s="1258"/>
      <c r="L188" s="1258"/>
      <c r="M188" s="1258"/>
      <c r="N188" s="1258"/>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row>
    <row r="189" spans="1:45">
      <c r="A189" s="1258"/>
      <c r="B189" s="1258"/>
      <c r="C189" s="1258"/>
      <c r="D189" s="1258"/>
      <c r="E189" s="1258"/>
      <c r="F189" s="1258"/>
      <c r="G189" s="1258"/>
      <c r="H189" s="1258"/>
      <c r="I189" s="1258"/>
      <c r="J189" s="1258"/>
      <c r="K189" s="1258"/>
      <c r="L189" s="1258"/>
      <c r="M189" s="1258"/>
      <c r="N189" s="1258"/>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row>
    <row r="190" spans="1:45">
      <c r="A190" s="1258"/>
      <c r="B190" s="1258"/>
      <c r="C190" s="1258"/>
      <c r="D190" s="1258"/>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row>
    <row r="191" spans="1:45">
      <c r="A191" s="1258"/>
      <c r="B191" s="1258"/>
      <c r="C191" s="1258"/>
      <c r="D191" s="1258"/>
      <c r="E191" s="1258"/>
      <c r="F191" s="1258"/>
      <c r="G191" s="1258"/>
      <c r="H191" s="1258"/>
      <c r="I191" s="1258"/>
      <c r="J191" s="1258"/>
      <c r="K191" s="1258"/>
      <c r="L191" s="1258"/>
      <c r="M191" s="1258"/>
      <c r="N191" s="1258"/>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row>
    <row r="192" spans="1:45">
      <c r="A192" s="1258"/>
      <c r="B192" s="1258"/>
      <c r="C192" s="1258"/>
      <c r="D192" s="1258"/>
      <c r="E192" s="1258"/>
      <c r="F192" s="1258"/>
      <c r="G192" s="1258"/>
      <c r="H192" s="1258"/>
      <c r="I192" s="1258"/>
      <c r="J192" s="1258"/>
      <c r="K192" s="1258"/>
      <c r="L192" s="1258"/>
      <c r="M192" s="1258"/>
      <c r="N192" s="1258"/>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row>
    <row r="193" spans="1:45">
      <c r="A193" s="1258"/>
      <c r="B193" s="1258"/>
      <c r="C193" s="1258"/>
      <c r="D193" s="1258"/>
      <c r="E193" s="1258"/>
      <c r="F193" s="1258"/>
      <c r="G193" s="1258"/>
      <c r="H193" s="1258"/>
      <c r="I193" s="1258"/>
      <c r="J193" s="1258"/>
      <c r="K193" s="1258"/>
      <c r="L193" s="1258"/>
      <c r="M193" s="1258"/>
      <c r="N193" s="1258"/>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row>
    <row r="194" spans="1:45">
      <c r="A194" s="1258"/>
      <c r="B194" s="1258"/>
      <c r="C194" s="1258"/>
      <c r="D194" s="1258"/>
      <c r="E194" s="1258"/>
      <c r="F194" s="1258"/>
      <c r="G194" s="1258"/>
      <c r="H194" s="1258"/>
      <c r="I194" s="1258"/>
      <c r="J194" s="1258"/>
      <c r="K194" s="1258"/>
      <c r="L194" s="1258"/>
      <c r="M194" s="1258"/>
      <c r="N194" s="1258"/>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row>
    <row r="195" spans="1:45">
      <c r="A195" s="1258"/>
      <c r="B195" s="1258"/>
      <c r="C195" s="1258"/>
      <c r="D195" s="1258"/>
      <c r="E195" s="1258"/>
      <c r="F195" s="1258"/>
      <c r="G195" s="1258"/>
      <c r="H195" s="1258"/>
      <c r="I195" s="1258"/>
      <c r="J195" s="1258"/>
      <c r="K195" s="1258"/>
      <c r="L195" s="1258"/>
      <c r="M195" s="1258"/>
      <c r="N195" s="1258"/>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row>
    <row r="196" spans="1:45">
      <c r="A196" s="1258"/>
      <c r="B196" s="1258"/>
      <c r="C196" s="1258"/>
      <c r="D196" s="1258"/>
      <c r="E196" s="1258"/>
      <c r="F196" s="1258"/>
      <c r="G196" s="1258"/>
      <c r="H196" s="1258"/>
      <c r="I196" s="1258"/>
      <c r="J196" s="1258"/>
      <c r="K196" s="1258"/>
      <c r="L196" s="1258"/>
      <c r="M196" s="1258"/>
      <c r="N196" s="1258"/>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row>
    <row r="197" spans="1:45">
      <c r="A197" s="1258"/>
      <c r="B197" s="1258"/>
      <c r="C197" s="1258"/>
      <c r="D197" s="1258"/>
      <c r="E197" s="1258"/>
      <c r="F197" s="1258"/>
      <c r="G197" s="1258"/>
      <c r="H197" s="1258"/>
      <c r="I197" s="1258"/>
      <c r="J197" s="1258"/>
      <c r="K197" s="1258"/>
      <c r="L197" s="1258"/>
      <c r="M197" s="1258"/>
      <c r="N197" s="1258"/>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row>
    <row r="198" spans="1:45">
      <c r="A198" s="1258"/>
      <c r="B198" s="1258"/>
      <c r="C198" s="1258"/>
      <c r="D198" s="1258"/>
      <c r="E198" s="1258"/>
      <c r="F198" s="1258"/>
      <c r="G198" s="1258"/>
      <c r="H198" s="1258"/>
      <c r="I198" s="1258"/>
      <c r="J198" s="1258"/>
      <c r="K198" s="1258"/>
      <c r="L198" s="1258"/>
      <c r="M198" s="1258"/>
      <c r="N198" s="1258"/>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row>
    <row r="199" spans="1:45">
      <c r="A199" s="1258"/>
      <c r="B199" s="1258"/>
      <c r="C199" s="1258"/>
      <c r="D199" s="1258"/>
      <c r="E199" s="1258"/>
      <c r="F199" s="1258"/>
      <c r="G199" s="1258"/>
      <c r="H199" s="1258"/>
      <c r="I199" s="1258"/>
      <c r="J199" s="1258"/>
      <c r="K199" s="1258"/>
      <c r="L199" s="1258"/>
      <c r="M199" s="1258"/>
      <c r="N199" s="1258"/>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row>
    <row r="200" spans="1:45">
      <c r="A200" s="1258"/>
      <c r="B200" s="1258"/>
      <c r="C200" s="1258"/>
      <c r="D200" s="1258"/>
      <c r="E200" s="1258"/>
      <c r="F200" s="1258"/>
      <c r="G200" s="1258"/>
      <c r="H200" s="1258"/>
      <c r="I200" s="1258"/>
      <c r="J200" s="1258"/>
      <c r="K200" s="1258"/>
      <c r="L200" s="1258"/>
      <c r="M200" s="1258"/>
      <c r="N200" s="1258"/>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row>
    <row r="201" spans="1:45">
      <c r="A201" s="1258"/>
      <c r="B201" s="1258"/>
      <c r="C201" s="1258"/>
      <c r="D201" s="1258"/>
      <c r="E201" s="1258"/>
      <c r="F201" s="1258"/>
      <c r="G201" s="1258"/>
      <c r="H201" s="1258"/>
      <c r="I201" s="1258"/>
      <c r="J201" s="1258"/>
      <c r="K201" s="1258"/>
      <c r="L201" s="1258"/>
      <c r="M201" s="1258"/>
      <c r="N201" s="1258"/>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row>
    <row r="202" spans="1:45">
      <c r="A202" s="1258"/>
      <c r="B202" s="1258"/>
      <c r="C202" s="1258"/>
      <c r="D202" s="1258"/>
      <c r="E202" s="1258"/>
      <c r="F202" s="1258"/>
      <c r="G202" s="1258"/>
      <c r="H202" s="1258"/>
      <c r="I202" s="1258"/>
      <c r="J202" s="1258"/>
      <c r="K202" s="1258"/>
      <c r="L202" s="1258"/>
      <c r="M202" s="1258"/>
      <c r="N202" s="1258"/>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row>
    <row r="203" spans="1:45">
      <c r="A203" s="1258"/>
      <c r="B203" s="1258"/>
      <c r="C203" s="1258"/>
      <c r="D203" s="1258"/>
      <c r="E203" s="1258"/>
      <c r="F203" s="1258"/>
      <c r="G203" s="1258"/>
      <c r="H203" s="1258"/>
      <c r="I203" s="1258"/>
      <c r="J203" s="1258"/>
      <c r="K203" s="1258"/>
      <c r="L203" s="1258"/>
      <c r="M203" s="1258"/>
      <c r="N203" s="1258"/>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row>
    <row r="204" spans="1:45">
      <c r="A204" s="1258"/>
      <c r="B204" s="1258"/>
      <c r="C204" s="1258"/>
      <c r="D204" s="1258"/>
      <c r="E204" s="1258"/>
      <c r="F204" s="1258"/>
      <c r="G204" s="1258"/>
      <c r="H204" s="1258"/>
      <c r="I204" s="1258"/>
      <c r="J204" s="1258"/>
      <c r="K204" s="1258"/>
      <c r="L204" s="1258"/>
      <c r="M204" s="1258"/>
      <c r="N204" s="1258"/>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row>
    <row r="205" spans="1:45">
      <c r="A205" s="1258"/>
      <c r="B205" s="1258"/>
      <c r="C205" s="1258"/>
      <c r="D205" s="1258"/>
      <c r="E205" s="1258"/>
      <c r="F205" s="1258"/>
      <c r="G205" s="1258"/>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row>
    <row r="206" spans="1:45">
      <c r="A206" s="1258"/>
      <c r="B206" s="1258"/>
      <c r="C206" s="1258"/>
      <c r="D206" s="1258"/>
      <c r="E206" s="1258"/>
      <c r="F206" s="1258"/>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row>
    <row r="207" spans="1:45">
      <c r="A207" s="1258"/>
      <c r="B207" s="1258"/>
      <c r="C207" s="1258"/>
      <c r="D207" s="1258"/>
      <c r="E207" s="1258"/>
      <c r="F207" s="1258"/>
      <c r="G207" s="1258"/>
      <c r="H207" s="1258"/>
      <c r="I207" s="1258"/>
      <c r="J207" s="1258"/>
      <c r="K207" s="1258"/>
      <c r="L207" s="1258"/>
      <c r="M207" s="1258"/>
      <c r="N207" s="1258"/>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row>
    <row r="208" spans="1:45">
      <c r="A208" s="1258"/>
      <c r="B208" s="1258"/>
      <c r="C208" s="1258"/>
      <c r="D208" s="1258"/>
      <c r="E208" s="1258"/>
      <c r="F208" s="1258"/>
      <c r="G208" s="1258"/>
      <c r="H208" s="1258"/>
      <c r="I208" s="1258"/>
      <c r="J208" s="1258"/>
      <c r="K208" s="1258"/>
      <c r="L208" s="1258"/>
      <c r="M208" s="1258"/>
      <c r="N208" s="1258"/>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row>
    <row r="209" spans="1:45">
      <c r="A209" s="1258"/>
      <c r="B209" s="1258"/>
      <c r="C209" s="1258"/>
      <c r="D209" s="1258"/>
      <c r="E209" s="1258"/>
      <c r="F209" s="1258"/>
      <c r="G209" s="1258"/>
      <c r="H209" s="1258"/>
      <c r="I209" s="1258"/>
      <c r="J209" s="1258"/>
      <c r="K209" s="1258"/>
      <c r="L209" s="1258"/>
      <c r="M209" s="1258"/>
      <c r="N209" s="1258"/>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row>
    <row r="210" spans="1:45">
      <c r="A210" s="1258"/>
      <c r="B210" s="1258"/>
      <c r="C210" s="1258"/>
      <c r="D210" s="1258"/>
      <c r="E210" s="1258"/>
      <c r="F210" s="1258"/>
      <c r="G210" s="1258"/>
      <c r="H210" s="1258"/>
      <c r="I210" s="1258"/>
      <c r="J210" s="1258"/>
      <c r="K210" s="1258"/>
      <c r="L210" s="1258"/>
      <c r="M210" s="1258"/>
      <c r="N210" s="1258"/>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row>
    <row r="211" spans="1:45">
      <c r="A211" s="1258"/>
      <c r="B211" s="1258"/>
      <c r="C211" s="1258"/>
      <c r="D211" s="1258"/>
      <c r="E211" s="1258"/>
      <c r="F211" s="1258"/>
      <c r="G211" s="1258"/>
      <c r="H211" s="1258"/>
      <c r="I211" s="1258"/>
      <c r="J211" s="1258"/>
      <c r="K211" s="1258"/>
      <c r="L211" s="1258"/>
      <c r="M211" s="1258"/>
      <c r="N211" s="1258"/>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row>
    <row r="212" spans="1:45">
      <c r="A212" s="1258"/>
      <c r="B212" s="1258"/>
      <c r="C212" s="1258"/>
      <c r="D212" s="1258"/>
      <c r="E212" s="1258"/>
      <c r="F212" s="1258"/>
      <c r="G212" s="1258"/>
      <c r="H212" s="1258"/>
      <c r="I212" s="1258"/>
      <c r="J212" s="1258"/>
      <c r="K212" s="1258"/>
      <c r="L212" s="1258"/>
      <c r="M212" s="1258"/>
      <c r="N212" s="1258"/>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row>
    <row r="213" spans="1:45">
      <c r="A213" s="1258"/>
      <c r="B213" s="1258"/>
      <c r="C213" s="1258"/>
      <c r="D213" s="1258"/>
      <c r="E213" s="1258"/>
      <c r="F213" s="1258"/>
      <c r="G213" s="1258"/>
      <c r="H213" s="1258"/>
      <c r="I213" s="1258"/>
      <c r="J213" s="1258"/>
      <c r="K213" s="1258"/>
      <c r="L213" s="1258"/>
      <c r="M213" s="1258"/>
      <c r="N213" s="1258"/>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row>
    <row r="214" spans="1:45">
      <c r="A214" s="1258"/>
      <c r="B214" s="1258"/>
      <c r="C214" s="1258"/>
      <c r="D214" s="1258"/>
      <c r="E214" s="1258"/>
      <c r="F214" s="1258"/>
      <c r="G214" s="1258"/>
      <c r="H214" s="1258"/>
      <c r="I214" s="1258"/>
      <c r="J214" s="1258"/>
      <c r="K214" s="1258"/>
      <c r="L214" s="1258"/>
      <c r="M214" s="1258"/>
      <c r="N214" s="1258"/>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row>
    <row r="215" spans="1:45">
      <c r="A215" s="1258"/>
      <c r="B215" s="1258"/>
      <c r="C215" s="1258"/>
      <c r="D215" s="1258"/>
      <c r="E215" s="1258"/>
      <c r="F215" s="1258"/>
      <c r="G215" s="1258"/>
      <c r="H215" s="1258"/>
      <c r="I215" s="1258"/>
      <c r="J215" s="1258"/>
      <c r="K215" s="1258"/>
      <c r="L215" s="1258"/>
      <c r="M215" s="1258"/>
      <c r="N215" s="1258"/>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row>
    <row r="216" spans="1:45">
      <c r="A216" s="1258"/>
      <c r="B216" s="1258"/>
      <c r="C216" s="1258"/>
      <c r="D216" s="1258"/>
      <c r="E216" s="1258"/>
      <c r="F216" s="1258"/>
      <c r="G216" s="1258"/>
      <c r="H216" s="1258"/>
      <c r="I216" s="1258"/>
      <c r="J216" s="1258"/>
      <c r="K216" s="1258"/>
      <c r="L216" s="1258"/>
      <c r="M216" s="1258"/>
      <c r="N216" s="1258"/>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row>
    <row r="217" spans="1:45">
      <c r="A217" s="1258"/>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row>
    <row r="218" spans="1:45">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row>
    <row r="219" spans="1:45">
      <c r="A219" s="1258"/>
      <c r="B219" s="1258"/>
      <c r="C219" s="1258"/>
      <c r="D219" s="1258"/>
      <c r="E219" s="1258"/>
      <c r="F219" s="1258"/>
      <c r="G219" s="1258"/>
      <c r="H219" s="1258"/>
      <c r="I219" s="1258"/>
      <c r="J219" s="1258"/>
      <c r="K219" s="1258"/>
      <c r="L219" s="1258"/>
      <c r="M219" s="1258"/>
      <c r="N219" s="1258"/>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row>
    <row r="220" spans="1:45">
      <c r="A220" s="1258"/>
      <c r="B220" s="1258"/>
      <c r="C220" s="1258"/>
      <c r="D220" s="1258"/>
      <c r="E220" s="1258"/>
      <c r="F220" s="1258"/>
      <c r="G220" s="1258"/>
      <c r="H220" s="1258"/>
      <c r="I220" s="1258"/>
      <c r="J220" s="1258"/>
      <c r="K220" s="1258"/>
      <c r="L220" s="1258"/>
      <c r="M220" s="1258"/>
      <c r="N220" s="1258"/>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row>
    <row r="221" spans="1:45">
      <c r="A221" s="1258"/>
      <c r="B221" s="1258"/>
      <c r="C221" s="1258"/>
      <c r="D221" s="1258"/>
      <c r="E221" s="1258"/>
      <c r="F221" s="1258"/>
      <c r="G221" s="1258"/>
      <c r="H221" s="1258"/>
      <c r="I221" s="1258"/>
      <c r="J221" s="1258"/>
      <c r="K221" s="1258"/>
      <c r="L221" s="1258"/>
      <c r="M221" s="1258"/>
      <c r="N221" s="1258"/>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row>
    <row r="222" spans="1:45">
      <c r="A222" s="1258"/>
      <c r="B222" s="1258"/>
      <c r="C222" s="1258"/>
      <c r="D222" s="1258"/>
      <c r="E222" s="1258"/>
      <c r="F222" s="1258"/>
      <c r="G222" s="1258"/>
      <c r="H222" s="1258"/>
      <c r="I222" s="1258"/>
      <c r="J222" s="1258"/>
      <c r="K222" s="1258"/>
      <c r="L222" s="1258"/>
      <c r="M222" s="1258"/>
      <c r="N222" s="1258"/>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row>
    <row r="223" spans="1:45">
      <c r="A223" s="1258"/>
      <c r="B223" s="1258"/>
      <c r="C223" s="1258"/>
      <c r="D223" s="1258"/>
      <c r="E223" s="1258"/>
      <c r="F223" s="1258"/>
      <c r="G223" s="1258"/>
      <c r="H223" s="1258"/>
      <c r="I223" s="1258"/>
      <c r="J223" s="1258"/>
      <c r="K223" s="1258"/>
      <c r="L223" s="1258"/>
      <c r="M223" s="1258"/>
      <c r="N223" s="1258"/>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row>
    <row r="224" spans="1:45">
      <c r="A224" s="1258"/>
      <c r="B224" s="1258"/>
      <c r="C224" s="1258"/>
      <c r="D224" s="1258"/>
      <c r="E224" s="1258"/>
      <c r="F224" s="1258"/>
      <c r="G224" s="1258"/>
      <c r="H224" s="1258"/>
      <c r="I224" s="1258"/>
      <c r="J224" s="1258"/>
      <c r="K224" s="1258"/>
      <c r="L224" s="1258"/>
      <c r="M224" s="1258"/>
      <c r="N224" s="1258"/>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row>
    <row r="225" spans="1:45">
      <c r="A225" s="1258"/>
      <c r="B225" s="1258"/>
      <c r="C225" s="1258"/>
      <c r="D225" s="1258"/>
      <c r="E225" s="1258"/>
      <c r="F225" s="1258"/>
      <c r="G225" s="1258"/>
      <c r="H225" s="1258"/>
      <c r="I225" s="1258"/>
      <c r="J225" s="1258"/>
      <c r="K225" s="1258"/>
      <c r="L225" s="1258"/>
      <c r="M225" s="1258"/>
      <c r="N225" s="1258"/>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row>
    <row r="226" spans="1:45">
      <c r="A226" s="1258"/>
      <c r="B226" s="1258"/>
      <c r="C226" s="1258"/>
      <c r="D226" s="1258"/>
      <c r="E226" s="1258"/>
      <c r="F226" s="1258"/>
      <c r="G226" s="1258"/>
      <c r="H226" s="1258"/>
      <c r="I226" s="1258"/>
      <c r="J226" s="1258"/>
      <c r="K226" s="1258"/>
      <c r="L226" s="1258"/>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row>
    <row r="227" spans="1:45">
      <c r="A227" s="1258"/>
      <c r="B227" s="1258"/>
      <c r="C227" s="1258"/>
      <c r="D227" s="1258"/>
      <c r="E227" s="1258"/>
      <c r="F227" s="1258"/>
      <c r="G227" s="1258"/>
      <c r="H227" s="1258"/>
      <c r="I227" s="1258"/>
      <c r="J227" s="1258"/>
      <c r="K227" s="1258"/>
      <c r="L227" s="1258"/>
      <c r="M227" s="1258"/>
      <c r="N227" s="1258"/>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row>
    <row r="228" spans="1:45">
      <c r="A228" s="1258"/>
      <c r="B228" s="1258"/>
      <c r="C228" s="1258"/>
      <c r="D228" s="1258"/>
      <c r="E228" s="1258"/>
      <c r="F228" s="1258"/>
      <c r="G228" s="1258"/>
      <c r="H228" s="1258"/>
      <c r="I228" s="1258"/>
      <c r="J228" s="1258"/>
      <c r="K228" s="1258"/>
      <c r="L228" s="1258"/>
      <c r="M228" s="1258"/>
      <c r="N228" s="1258"/>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row>
    <row r="229" spans="1:45">
      <c r="A229" s="1258"/>
      <c r="B229" s="1258"/>
      <c r="C229" s="1258"/>
      <c r="D229" s="1258"/>
      <c r="E229" s="1258"/>
      <c r="F229" s="1258"/>
      <c r="G229" s="1258"/>
      <c r="H229" s="1258"/>
      <c r="I229" s="1258"/>
      <c r="J229" s="1258"/>
      <c r="K229" s="1258"/>
      <c r="L229" s="1258"/>
      <c r="M229" s="1258"/>
      <c r="N229" s="1258"/>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row>
    <row r="230" spans="1:45">
      <c r="A230" s="1258"/>
      <c r="B230" s="1258"/>
      <c r="C230" s="1258"/>
      <c r="D230" s="1258"/>
      <c r="E230" s="1258"/>
      <c r="F230" s="1258"/>
      <c r="G230" s="1258"/>
      <c r="H230" s="1258"/>
      <c r="I230" s="1258"/>
      <c r="J230" s="1258"/>
      <c r="K230" s="1258"/>
      <c r="L230" s="1258"/>
      <c r="M230" s="1258"/>
      <c r="N230" s="1258"/>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row>
    <row r="231" spans="1:45">
      <c r="A231" s="1258"/>
      <c r="B231" s="1258"/>
      <c r="C231" s="1258"/>
      <c r="D231" s="1258"/>
      <c r="E231" s="1258"/>
      <c r="F231" s="1258"/>
      <c r="G231" s="1258"/>
      <c r="H231" s="1258"/>
      <c r="I231" s="1258"/>
      <c r="J231" s="1258"/>
      <c r="K231" s="1258"/>
      <c r="L231" s="1258"/>
      <c r="M231" s="1258"/>
      <c r="N231" s="1258"/>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row>
    <row r="232" spans="1:45">
      <c r="A232" s="1258"/>
      <c r="B232" s="1258"/>
      <c r="C232" s="1258"/>
      <c r="D232" s="1258"/>
      <c r="E232" s="1258"/>
      <c r="F232" s="1258"/>
      <c r="G232" s="1258"/>
      <c r="H232" s="1258"/>
      <c r="I232" s="1258"/>
      <c r="J232" s="1258"/>
      <c r="K232" s="1258"/>
      <c r="L232" s="1258"/>
      <c r="M232" s="1258"/>
      <c r="N232" s="1258"/>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row>
    <row r="233" spans="1:45">
      <c r="A233" s="1258"/>
      <c r="B233" s="1258"/>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row>
    <row r="234" spans="1:45">
      <c r="A234" s="1258"/>
      <c r="B234" s="1258"/>
      <c r="C234" s="1258"/>
      <c r="D234" s="1258"/>
      <c r="E234" s="1258"/>
      <c r="F234" s="1258"/>
      <c r="G234" s="1258"/>
      <c r="H234" s="1258"/>
      <c r="I234" s="1258"/>
      <c r="J234" s="1258"/>
      <c r="K234" s="1258"/>
      <c r="L234" s="1258"/>
      <c r="M234" s="1258"/>
      <c r="N234" s="1258"/>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row>
    <row r="235" spans="1:45">
      <c r="A235" s="1258"/>
      <c r="B235" s="1258"/>
      <c r="C235" s="1258"/>
      <c r="D235" s="1258"/>
      <c r="E235" s="1258"/>
      <c r="F235" s="1258"/>
      <c r="G235" s="1258"/>
      <c r="H235" s="1258"/>
      <c r="I235" s="1258"/>
      <c r="J235" s="1258"/>
      <c r="K235" s="1258"/>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row>
    <row r="236" spans="1:45">
      <c r="A236" s="1258"/>
      <c r="B236" s="1258"/>
      <c r="C236" s="1258"/>
      <c r="D236" s="1258"/>
      <c r="E236" s="1258"/>
      <c r="F236" s="1258"/>
      <c r="G236" s="1258"/>
      <c r="H236" s="1258"/>
      <c r="I236" s="1258"/>
      <c r="J236" s="1258"/>
      <c r="K236" s="1258"/>
      <c r="L236" s="1258"/>
      <c r="M236" s="1258"/>
      <c r="N236" s="1258"/>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row>
    <row r="237" spans="1:45">
      <c r="A237" s="1258"/>
      <c r="B237" s="1258"/>
      <c r="C237" s="1258"/>
      <c r="D237" s="1258"/>
      <c r="E237" s="1258"/>
      <c r="F237" s="1258"/>
      <c r="G237" s="1258"/>
      <c r="H237" s="1258"/>
      <c r="I237" s="1258"/>
      <c r="J237" s="1258"/>
      <c r="K237" s="1258"/>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row>
    <row r="238" spans="1:45">
      <c r="A238" s="1258"/>
      <c r="B238" s="1258"/>
      <c r="C238" s="1258"/>
      <c r="D238" s="1258"/>
      <c r="E238" s="1258"/>
      <c r="F238" s="1258"/>
      <c r="G238" s="1258"/>
      <c r="H238" s="1258"/>
      <c r="I238" s="1258"/>
      <c r="J238" s="1258"/>
      <c r="K238" s="1258"/>
      <c r="L238" s="1258"/>
      <c r="M238" s="1258"/>
      <c r="N238" s="1258"/>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row>
    <row r="239" spans="1:45">
      <c r="A239" s="1258"/>
      <c r="B239" s="1258"/>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row>
    <row r="240" spans="1:45">
      <c r="A240" s="1258"/>
      <c r="B240" s="1258"/>
      <c r="C240" s="1258"/>
      <c r="D240" s="1258"/>
      <c r="E240" s="1258"/>
      <c r="F240" s="1258"/>
      <c r="G240" s="1258"/>
      <c r="H240" s="1258"/>
      <c r="I240" s="1258"/>
      <c r="J240" s="1258"/>
      <c r="K240" s="1258"/>
      <c r="L240" s="1258"/>
      <c r="M240" s="1258"/>
      <c r="N240" s="1258"/>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row>
    <row r="241" spans="1:45">
      <c r="A241" s="1258"/>
      <c r="B241" s="1258"/>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row>
    <row r="242" spans="1:45">
      <c r="A242" s="1258"/>
      <c r="B242" s="1258"/>
      <c r="C242" s="1258"/>
      <c r="D242" s="1258"/>
      <c r="E242" s="1258"/>
      <c r="F242" s="1258"/>
      <c r="G242" s="1258"/>
      <c r="H242" s="1258"/>
      <c r="I242" s="1258"/>
      <c r="J242" s="1258"/>
      <c r="K242" s="1258"/>
      <c r="L242" s="1258"/>
      <c r="M242" s="1258"/>
      <c r="N242" s="1258"/>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row>
    <row r="243" spans="1:45">
      <c r="A243" s="1258"/>
      <c r="B243" s="1258"/>
      <c r="C243" s="1258"/>
      <c r="D243" s="1258"/>
      <c r="E243" s="1258"/>
      <c r="F243" s="1258"/>
      <c r="G243" s="1258"/>
      <c r="H243" s="1258"/>
      <c r="I243" s="1258"/>
      <c r="J243" s="1258"/>
      <c r="K243" s="1258"/>
      <c r="L243" s="1258"/>
      <c r="M243" s="1258"/>
      <c r="N243" s="1258"/>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row>
    <row r="244" spans="1:45">
      <c r="A244" s="1258"/>
      <c r="B244" s="1258"/>
      <c r="C244" s="1258"/>
      <c r="D244" s="1258"/>
      <c r="E244" s="1258"/>
      <c r="F244" s="1258"/>
      <c r="G244" s="1258"/>
      <c r="H244" s="1258"/>
      <c r="I244" s="1258"/>
      <c r="J244" s="1258"/>
      <c r="K244" s="1258"/>
      <c r="L244" s="1258"/>
      <c r="M244" s="1258"/>
      <c r="N244" s="1258"/>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row>
    <row r="245" spans="1:45">
      <c r="A245" s="1258"/>
      <c r="B245" s="1258"/>
      <c r="C245" s="1258"/>
      <c r="D245" s="1258"/>
      <c r="E245" s="1258"/>
      <c r="F245" s="1258"/>
      <c r="G245" s="1258"/>
      <c r="H245" s="1258"/>
      <c r="I245" s="1258"/>
      <c r="J245" s="1258"/>
      <c r="K245" s="1258"/>
      <c r="L245" s="1258"/>
      <c r="M245" s="1258"/>
      <c r="N245" s="1258"/>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row>
    <row r="246" spans="1:45">
      <c r="A246" s="1258"/>
      <c r="B246" s="1258"/>
      <c r="C246" s="1258"/>
      <c r="D246" s="1258"/>
      <c r="E246" s="1258"/>
      <c r="F246" s="1258"/>
      <c r="G246" s="1258"/>
      <c r="H246" s="1258"/>
      <c r="I246" s="1258"/>
      <c r="J246" s="1258"/>
      <c r="K246" s="1258"/>
      <c r="L246" s="1258"/>
      <c r="M246" s="1258"/>
      <c r="N246" s="1258"/>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row>
    <row r="247" spans="1:45">
      <c r="A247" s="1258"/>
      <c r="B247" s="1258"/>
      <c r="C247" s="1258"/>
      <c r="D247" s="1258"/>
      <c r="E247" s="1258"/>
      <c r="F247" s="1258"/>
      <c r="G247" s="1258"/>
      <c r="H247" s="1258"/>
      <c r="I247" s="1258"/>
      <c r="J247" s="1258"/>
      <c r="K247" s="1258"/>
      <c r="L247" s="1258"/>
      <c r="M247" s="1258"/>
      <c r="N247" s="1258"/>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row>
    <row r="248" spans="1:45">
      <c r="A248" s="1258"/>
      <c r="B248" s="1258"/>
      <c r="C248" s="1258"/>
      <c r="D248" s="1258"/>
      <c r="E248" s="1258"/>
      <c r="F248" s="1258"/>
      <c r="G248" s="1258"/>
      <c r="H248" s="1258"/>
      <c r="I248" s="1258"/>
      <c r="J248" s="1258"/>
      <c r="K248" s="1258"/>
      <c r="L248" s="1258"/>
      <c r="M248" s="1258"/>
      <c r="N248" s="1258"/>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row>
    <row r="249" spans="1:45">
      <c r="A249" s="1258"/>
      <c r="B249" s="1258"/>
      <c r="C249" s="1258"/>
      <c r="D249" s="1258"/>
      <c r="E249" s="1258"/>
      <c r="F249" s="1258"/>
      <c r="G249" s="1258"/>
      <c r="H249" s="1258"/>
      <c r="I249" s="1258"/>
      <c r="J249" s="1258"/>
      <c r="K249" s="1258"/>
      <c r="L249" s="1258"/>
      <c r="M249" s="1258"/>
      <c r="N249" s="1258"/>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row>
    <row r="250" spans="1:45">
      <c r="A250" s="1258"/>
      <c r="B250" s="1258"/>
      <c r="C250" s="1258"/>
      <c r="D250" s="1258"/>
      <c r="E250" s="1258"/>
      <c r="F250" s="1258"/>
      <c r="G250" s="1258"/>
      <c r="H250" s="1258"/>
      <c r="I250" s="1258"/>
      <c r="J250" s="1258"/>
      <c r="K250" s="1258"/>
      <c r="L250" s="1258"/>
      <c r="M250" s="1258"/>
      <c r="N250" s="1258"/>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row>
    <row r="251" spans="1:45">
      <c r="A251" s="1258"/>
      <c r="B251" s="1258"/>
      <c r="C251" s="1258"/>
      <c r="D251" s="1258"/>
      <c r="E251" s="1258"/>
      <c r="F251" s="1258"/>
      <c r="G251" s="1258"/>
      <c r="H251" s="1258"/>
      <c r="I251" s="1258"/>
      <c r="J251" s="1258"/>
      <c r="K251" s="1258"/>
      <c r="L251" s="1258"/>
      <c r="M251" s="1258"/>
      <c r="N251" s="1258"/>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row>
    <row r="252" spans="1:45">
      <c r="A252" s="1258"/>
      <c r="B252" s="1258"/>
      <c r="C252" s="1258"/>
      <c r="D252" s="1258"/>
      <c r="E252" s="1258"/>
      <c r="F252" s="1258"/>
      <c r="G252" s="1258"/>
      <c r="H252" s="1258"/>
      <c r="I252" s="1258"/>
      <c r="J252" s="1258"/>
      <c r="K252" s="1258"/>
      <c r="L252" s="1258"/>
      <c r="M252" s="1258"/>
      <c r="N252" s="1258"/>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row>
    <row r="253" spans="1:45">
      <c r="A253" s="1258"/>
      <c r="B253" s="1258"/>
      <c r="C253" s="1258"/>
      <c r="D253" s="1258"/>
      <c r="E253" s="1258"/>
      <c r="F253" s="1258"/>
      <c r="G253" s="1258"/>
      <c r="H253" s="1258"/>
      <c r="I253" s="1258"/>
      <c r="J253" s="1258"/>
      <c r="K253" s="1258"/>
      <c r="L253" s="1258"/>
      <c r="M253" s="1258"/>
      <c r="N253" s="1258"/>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row>
    <row r="254" spans="1:45">
      <c r="A254" s="1258"/>
      <c r="B254" s="1258"/>
      <c r="C254" s="1258"/>
      <c r="D254" s="1258"/>
      <c r="E254" s="1258"/>
      <c r="F254" s="1258"/>
      <c r="G254" s="1258"/>
      <c r="H254" s="1258"/>
      <c r="I254" s="1258"/>
      <c r="J254" s="1258"/>
      <c r="K254" s="1258"/>
      <c r="L254" s="1258"/>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row>
    <row r="255" spans="1:45">
      <c r="A255" s="1258"/>
      <c r="B255" s="1258"/>
      <c r="C255" s="1258"/>
      <c r="D255" s="1258"/>
      <c r="E255" s="1258"/>
      <c r="F255" s="1258"/>
      <c r="G255" s="1258"/>
      <c r="H255" s="1258"/>
      <c r="I255" s="1258"/>
      <c r="J255" s="1258"/>
      <c r="K255" s="1258"/>
      <c r="L255" s="1258"/>
      <c r="M255" s="1258"/>
      <c r="N255" s="1258"/>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row>
    <row r="256" spans="1:45">
      <c r="A256" s="1258"/>
      <c r="B256" s="1258"/>
      <c r="C256" s="1258"/>
      <c r="D256" s="1258"/>
      <c r="E256" s="1258"/>
      <c r="F256" s="1258"/>
      <c r="G256" s="1258"/>
      <c r="H256" s="1258"/>
      <c r="I256" s="1258"/>
      <c r="J256" s="1258"/>
      <c r="K256" s="1258"/>
      <c r="L256" s="1258"/>
      <c r="M256" s="1258"/>
      <c r="N256" s="1258"/>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row>
    <row r="257" spans="1:45">
      <c r="A257" s="1258"/>
      <c r="B257" s="1258"/>
      <c r="C257" s="1258"/>
      <c r="D257" s="1258"/>
      <c r="E257" s="1258"/>
      <c r="F257" s="1258"/>
      <c r="G257" s="1258"/>
      <c r="H257" s="1258"/>
      <c r="I257" s="1258"/>
      <c r="J257" s="1258"/>
      <c r="K257" s="1258"/>
      <c r="L257" s="1258"/>
      <c r="M257" s="1258"/>
      <c r="N257" s="1258"/>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row>
    <row r="258" spans="1:45">
      <c r="A258" s="1258"/>
      <c r="B258" s="1258"/>
      <c r="C258" s="1258"/>
      <c r="D258" s="1258"/>
      <c r="E258" s="1258"/>
      <c r="F258" s="1258"/>
      <c r="G258" s="1258"/>
      <c r="H258" s="1258"/>
      <c r="I258" s="1258"/>
      <c r="J258" s="1258"/>
      <c r="K258" s="1258"/>
      <c r="L258" s="1258"/>
      <c r="M258" s="1258"/>
      <c r="N258" s="1258"/>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row>
    <row r="259" spans="1:45">
      <c r="A259" s="1258"/>
      <c r="B259" s="1258"/>
      <c r="C259" s="1258"/>
      <c r="D259" s="1258"/>
      <c r="E259" s="1258"/>
      <c r="F259" s="1258"/>
      <c r="G259" s="1258"/>
      <c r="H259" s="1258"/>
      <c r="I259" s="1258"/>
      <c r="J259" s="1258"/>
      <c r="K259" s="1258"/>
      <c r="L259" s="1258"/>
      <c r="M259" s="1258"/>
      <c r="N259" s="1258"/>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row>
    <row r="260" spans="1:45">
      <c r="A260" s="1258"/>
      <c r="B260" s="1258"/>
      <c r="C260" s="1258"/>
      <c r="D260" s="1258"/>
      <c r="E260" s="1258"/>
      <c r="F260" s="1258"/>
      <c r="G260" s="1258"/>
      <c r="H260" s="1258"/>
      <c r="I260" s="1258"/>
      <c r="J260" s="1258"/>
      <c r="K260" s="1258"/>
      <c r="L260" s="1258"/>
      <c r="M260" s="1258"/>
      <c r="N260" s="1258"/>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row>
    <row r="261" spans="1:45">
      <c r="A261" s="1258"/>
      <c r="B261" s="1258"/>
      <c r="C261" s="1258"/>
      <c r="D261" s="1258"/>
      <c r="E261" s="1258"/>
      <c r="F261" s="1258"/>
      <c r="G261" s="1258"/>
      <c r="H261" s="1258"/>
      <c r="I261" s="1258"/>
      <c r="J261" s="1258"/>
      <c r="K261" s="1258"/>
      <c r="L261" s="1258"/>
      <c r="M261" s="1258"/>
      <c r="N261" s="1258"/>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row>
    <row r="262" spans="1:45">
      <c r="A262" s="1258"/>
      <c r="B262" s="1258"/>
      <c r="C262" s="1258"/>
      <c r="D262" s="1258"/>
      <c r="E262" s="1258"/>
      <c r="F262" s="1258"/>
      <c r="G262" s="1258"/>
      <c r="H262" s="1258"/>
      <c r="I262" s="1258"/>
      <c r="J262" s="1258"/>
      <c r="K262" s="1258"/>
      <c r="L262" s="1258"/>
      <c r="M262" s="1258"/>
      <c r="N262" s="1258"/>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row>
    <row r="263" spans="1:45">
      <c r="A263" s="1258"/>
      <c r="B263" s="1258"/>
      <c r="C263" s="1258"/>
      <c r="D263" s="1258"/>
      <c r="E263" s="1258"/>
      <c r="F263" s="1258"/>
      <c r="G263" s="1258"/>
      <c r="H263" s="1258"/>
      <c r="I263" s="1258"/>
      <c r="J263" s="1258"/>
      <c r="K263" s="1258"/>
      <c r="L263" s="1258"/>
      <c r="M263" s="1258"/>
      <c r="N263" s="1258"/>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row>
    <row r="264" spans="1:45">
      <c r="A264" s="1258"/>
      <c r="B264" s="1258"/>
      <c r="C264" s="1258"/>
      <c r="D264" s="1258"/>
      <c r="E264" s="1258"/>
      <c r="F264" s="1258"/>
      <c r="G264" s="1258"/>
      <c r="H264" s="1258"/>
      <c r="I264" s="1258"/>
      <c r="J264" s="1258"/>
      <c r="K264" s="1258"/>
      <c r="L264" s="1258"/>
      <c r="M264" s="1258"/>
      <c r="N264" s="1258"/>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row>
    <row r="265" spans="1:45">
      <c r="A265" s="1258"/>
      <c r="B265" s="1258"/>
      <c r="C265" s="1258"/>
      <c r="D265" s="1258"/>
      <c r="E265" s="1258"/>
      <c r="F265" s="1258"/>
      <c r="G265" s="1258"/>
      <c r="H265" s="1258"/>
      <c r="I265" s="1258"/>
      <c r="J265" s="1258"/>
      <c r="K265" s="1258"/>
      <c r="L265" s="1258"/>
      <c r="M265" s="1258"/>
      <c r="N265" s="1258"/>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row>
    <row r="266" spans="1:45">
      <c r="A266" s="1258"/>
      <c r="B266" s="1258"/>
      <c r="C266" s="1258"/>
      <c r="D266" s="1258"/>
      <c r="E266" s="1258"/>
      <c r="F266" s="1258"/>
      <c r="G266" s="1258"/>
      <c r="H266" s="1258"/>
      <c r="I266" s="1258"/>
      <c r="J266" s="1258"/>
      <c r="K266" s="1258"/>
      <c r="L266" s="1258"/>
      <c r="M266" s="1258"/>
      <c r="N266" s="1258"/>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row>
    <row r="267" spans="1:45">
      <c r="A267" s="1258"/>
      <c r="B267" s="1258"/>
      <c r="C267" s="1258"/>
      <c r="D267" s="1258"/>
      <c r="E267" s="1258"/>
      <c r="F267" s="1258"/>
      <c r="G267" s="1258"/>
      <c r="H267" s="1258"/>
      <c r="I267" s="1258"/>
      <c r="J267" s="1258"/>
      <c r="K267" s="1258"/>
      <c r="L267" s="1258"/>
      <c r="M267" s="1258"/>
      <c r="N267" s="1258"/>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row>
    <row r="268" spans="1:45">
      <c r="A268" s="1258"/>
      <c r="B268" s="1258"/>
      <c r="C268" s="1258"/>
      <c r="D268" s="1258"/>
      <c r="E268" s="1258"/>
      <c r="F268" s="1258"/>
      <c r="G268" s="1258"/>
      <c r="H268" s="1258"/>
      <c r="I268" s="1258"/>
      <c r="J268" s="1258"/>
      <c r="K268" s="1258"/>
      <c r="L268" s="1258"/>
      <c r="M268" s="1258"/>
      <c r="N268" s="1258"/>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row>
    <row r="269" spans="1:45">
      <c r="A269" s="1258"/>
      <c r="B269" s="1258"/>
      <c r="C269" s="1258"/>
      <c r="D269" s="1258"/>
      <c r="E269" s="1258"/>
      <c r="F269" s="1258"/>
      <c r="G269" s="1258"/>
      <c r="H269" s="1258"/>
      <c r="I269" s="1258"/>
      <c r="J269" s="1258"/>
      <c r="K269" s="1258"/>
      <c r="L269" s="1258"/>
      <c r="M269" s="1258"/>
      <c r="N269" s="1258"/>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row>
    <row r="270" spans="1:45">
      <c r="A270" s="1258"/>
      <c r="B270" s="1258"/>
      <c r="C270" s="1258"/>
      <c r="D270" s="1258"/>
      <c r="E270" s="1258"/>
      <c r="F270" s="1258"/>
      <c r="G270" s="1258"/>
      <c r="H270" s="1258"/>
      <c r="I270" s="1258"/>
      <c r="J270" s="1258"/>
      <c r="K270" s="1258"/>
      <c r="L270" s="1258"/>
      <c r="M270" s="1258"/>
      <c r="N270" s="1258"/>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row>
    <row r="271" spans="1:45">
      <c r="A271" s="1258"/>
      <c r="B271" s="1258"/>
      <c r="C271" s="1258"/>
      <c r="D271" s="1258"/>
      <c r="E271" s="1258"/>
      <c r="F271" s="1258"/>
      <c r="G271" s="1258"/>
      <c r="H271" s="1258"/>
      <c r="I271" s="1258"/>
      <c r="J271" s="1258"/>
      <c r="K271" s="1258"/>
      <c r="L271" s="1258"/>
      <c r="M271" s="1258"/>
      <c r="N271" s="1258"/>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row>
    <row r="272" spans="1:45">
      <c r="A272" s="1258"/>
      <c r="B272" s="1258"/>
      <c r="C272" s="1258"/>
      <c r="D272" s="1258"/>
      <c r="E272" s="1258"/>
      <c r="F272" s="1258"/>
      <c r="G272" s="1258"/>
      <c r="H272" s="1258"/>
      <c r="I272" s="1258"/>
      <c r="J272" s="1258"/>
      <c r="K272" s="1258"/>
      <c r="L272" s="1258"/>
      <c r="M272" s="1258"/>
      <c r="N272" s="1258"/>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row>
    <row r="273" spans="1:45">
      <c r="A273" s="1258"/>
      <c r="B273" s="1258"/>
      <c r="C273" s="1258"/>
      <c r="D273" s="1258"/>
      <c r="E273" s="1258"/>
      <c r="F273" s="1258"/>
      <c r="G273" s="1258"/>
      <c r="H273" s="1258"/>
      <c r="I273" s="1258"/>
      <c r="J273" s="1258"/>
      <c r="K273" s="1258"/>
      <c r="L273" s="1258"/>
      <c r="M273" s="1258"/>
      <c r="N273" s="1258"/>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row>
    <row r="274" spans="1:45">
      <c r="A274" s="1258"/>
      <c r="B274" s="1258"/>
      <c r="C274" s="1258"/>
      <c r="D274" s="1258"/>
      <c r="E274" s="1258"/>
      <c r="F274" s="1258"/>
      <c r="G274" s="1258"/>
      <c r="H274" s="1258"/>
      <c r="I274" s="1258"/>
      <c r="J274" s="1258"/>
      <c r="K274" s="1258"/>
      <c r="L274" s="1258"/>
      <c r="M274" s="1258"/>
      <c r="N274" s="1258"/>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row>
    <row r="275" spans="1:45">
      <c r="A275" s="1258"/>
      <c r="B275" s="1258"/>
      <c r="C275" s="1258"/>
      <c r="D275" s="1258"/>
      <c r="E275" s="1258"/>
      <c r="F275" s="1258"/>
      <c r="G275" s="1258"/>
      <c r="H275" s="1258"/>
      <c r="I275" s="1258"/>
      <c r="J275" s="1258"/>
      <c r="K275" s="1258"/>
      <c r="L275" s="1258"/>
      <c r="M275" s="1258"/>
      <c r="N275" s="1258"/>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row>
    <row r="276" spans="1:45">
      <c r="A276" s="1258"/>
      <c r="B276" s="1258"/>
      <c r="C276" s="1258"/>
      <c r="D276" s="1258"/>
      <c r="E276" s="1258"/>
      <c r="F276" s="1258"/>
      <c r="G276" s="1258"/>
      <c r="H276" s="1258"/>
      <c r="I276" s="1258"/>
      <c r="J276" s="1258"/>
      <c r="K276" s="1258"/>
      <c r="L276" s="1258"/>
      <c r="M276" s="1258"/>
      <c r="N276" s="1258"/>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row>
    <row r="277" spans="1:45">
      <c r="A277" s="1258"/>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row>
    <row r="278" spans="1:45">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row>
    <row r="279" spans="1:45">
      <c r="A279" s="1258"/>
      <c r="B279" s="1258"/>
      <c r="C279" s="1258"/>
      <c r="D279" s="1258"/>
      <c r="E279" s="1258"/>
      <c r="F279" s="1258"/>
      <c r="G279" s="1258"/>
      <c r="H279" s="1258"/>
      <c r="I279" s="1258"/>
      <c r="J279" s="1258"/>
      <c r="K279" s="1258"/>
      <c r="L279" s="1258"/>
      <c r="M279" s="1258"/>
      <c r="N279" s="1258"/>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row>
    <row r="280" spans="1:45">
      <c r="A280" s="1258"/>
      <c r="B280" s="1258"/>
      <c r="C280" s="1258"/>
      <c r="D280" s="1258"/>
      <c r="E280" s="1258"/>
      <c r="F280" s="1258"/>
      <c r="G280" s="1258"/>
      <c r="H280" s="1258"/>
      <c r="I280" s="1258"/>
      <c r="J280" s="1258"/>
      <c r="K280" s="1258"/>
      <c r="L280" s="1258"/>
      <c r="M280" s="1258"/>
      <c r="N280" s="1258"/>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row>
    <row r="281" spans="1:45">
      <c r="A281" s="1258"/>
      <c r="B281" s="1258"/>
      <c r="C281" s="1258"/>
      <c r="D281" s="1258"/>
      <c r="E281" s="1258"/>
      <c r="F281" s="1258"/>
      <c r="G281" s="1258"/>
      <c r="H281" s="1258"/>
      <c r="I281" s="1258"/>
      <c r="J281" s="1258"/>
      <c r="K281" s="1258"/>
      <c r="L281" s="1258"/>
      <c r="M281" s="1258"/>
      <c r="N281" s="1258"/>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row>
    <row r="282" spans="1:45">
      <c r="A282" s="1258"/>
      <c r="B282" s="1258"/>
      <c r="C282" s="1258"/>
      <c r="D282" s="1258"/>
      <c r="E282" s="1258"/>
      <c r="F282" s="1258"/>
      <c r="G282" s="1258"/>
      <c r="H282" s="1258"/>
      <c r="I282" s="1258"/>
      <c r="J282" s="1258"/>
      <c r="K282" s="1258"/>
      <c r="L282" s="1258"/>
      <c r="M282" s="1258"/>
      <c r="N282" s="1258"/>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row>
    <row r="283" spans="1:45">
      <c r="A283" s="1258"/>
      <c r="B283" s="1258"/>
      <c r="C283" s="1258"/>
      <c r="D283" s="1258"/>
      <c r="E283" s="1258"/>
      <c r="F283" s="1258"/>
      <c r="G283" s="1258"/>
      <c r="H283" s="1258"/>
      <c r="I283" s="1258"/>
      <c r="J283" s="1258"/>
      <c r="K283" s="1258"/>
      <c r="L283" s="1258"/>
      <c r="M283" s="1258"/>
      <c r="N283" s="1258"/>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row>
    <row r="284" spans="1:45">
      <c r="A284" s="1258"/>
      <c r="B284" s="1258"/>
      <c r="C284" s="1258"/>
      <c r="D284" s="1258"/>
      <c r="E284" s="1258"/>
      <c r="F284" s="1258"/>
      <c r="G284" s="1258"/>
      <c r="H284" s="1258"/>
      <c r="I284" s="1258"/>
      <c r="J284" s="1258"/>
      <c r="K284" s="1258"/>
      <c r="L284" s="1258"/>
      <c r="M284" s="1258"/>
      <c r="N284" s="1258"/>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row>
    <row r="285" spans="1:45">
      <c r="A285" s="1258"/>
      <c r="B285" s="1258"/>
      <c r="C285" s="1258"/>
      <c r="D285" s="1258"/>
      <c r="E285" s="1258"/>
      <c r="F285" s="1258"/>
      <c r="G285" s="1258"/>
      <c r="H285" s="1258"/>
      <c r="I285" s="1258"/>
      <c r="J285" s="1258"/>
      <c r="K285" s="1258"/>
      <c r="L285" s="1258"/>
      <c r="M285" s="1258"/>
      <c r="N285" s="1258"/>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row>
    <row r="286" spans="1:45">
      <c r="A286" s="1258"/>
      <c r="B286" s="1258"/>
      <c r="C286" s="1258"/>
      <c r="D286" s="1258"/>
      <c r="E286" s="1258"/>
      <c r="F286" s="1258"/>
      <c r="G286" s="1258"/>
      <c r="H286" s="1258"/>
      <c r="I286" s="1258"/>
      <c r="J286" s="1258"/>
      <c r="K286" s="1258"/>
      <c r="L286" s="1258"/>
      <c r="M286" s="1258"/>
      <c r="N286" s="1258"/>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row>
    <row r="287" spans="1:45">
      <c r="A287" s="1258"/>
      <c r="B287" s="1258"/>
      <c r="C287" s="1258"/>
      <c r="D287" s="1258"/>
      <c r="E287" s="1258"/>
      <c r="F287" s="1258"/>
      <c r="G287" s="1258"/>
      <c r="H287" s="1258"/>
      <c r="I287" s="1258"/>
      <c r="J287" s="1258"/>
      <c r="K287" s="1258"/>
      <c r="L287" s="1258"/>
      <c r="M287" s="1258"/>
      <c r="N287" s="1258"/>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row>
    <row r="288" spans="1:45">
      <c r="A288" s="1258"/>
      <c r="B288" s="1258"/>
      <c r="C288" s="1258"/>
      <c r="D288" s="1258"/>
      <c r="E288" s="1258"/>
      <c r="F288" s="1258"/>
      <c r="G288" s="1258"/>
      <c r="H288" s="1258"/>
      <c r="I288" s="1258"/>
      <c r="J288" s="1258"/>
      <c r="K288" s="1258"/>
      <c r="L288" s="1258"/>
      <c r="M288" s="1258"/>
      <c r="N288" s="1258"/>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row>
    <row r="289" spans="1:45">
      <c r="A289" s="1258"/>
      <c r="B289" s="1258"/>
      <c r="C289" s="1258"/>
      <c r="D289" s="1258"/>
      <c r="E289" s="1258"/>
      <c r="F289" s="1258"/>
      <c r="G289" s="1258"/>
      <c r="H289" s="1258"/>
      <c r="I289" s="1258"/>
      <c r="J289" s="1258"/>
      <c r="K289" s="1258"/>
      <c r="L289" s="1258"/>
      <c r="M289" s="1258"/>
      <c r="N289" s="1258"/>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row>
    <row r="290" spans="1:45">
      <c r="A290" s="1258"/>
      <c r="B290" s="1258"/>
      <c r="C290" s="1258"/>
      <c r="D290" s="1258"/>
      <c r="E290" s="1258"/>
      <c r="F290" s="1258"/>
      <c r="G290" s="1258"/>
      <c r="H290" s="1258"/>
      <c r="I290" s="1258"/>
      <c r="J290" s="1258"/>
      <c r="K290" s="1258"/>
      <c r="L290" s="1258"/>
      <c r="M290" s="1258"/>
      <c r="N290" s="1258"/>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row>
    <row r="291" spans="1:45">
      <c r="A291" s="1258"/>
      <c r="B291" s="1258"/>
      <c r="C291" s="1258"/>
      <c r="D291" s="1258"/>
      <c r="E291" s="1258"/>
      <c r="F291" s="1258"/>
      <c r="G291" s="1258"/>
      <c r="H291" s="1258"/>
      <c r="I291" s="1258"/>
      <c r="J291" s="1258"/>
      <c r="K291" s="1258"/>
      <c r="L291" s="1258"/>
      <c r="M291" s="1258"/>
      <c r="N291" s="1258"/>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row>
    <row r="292" spans="1:45">
      <c r="A292" s="1258"/>
      <c r="B292" s="1258"/>
      <c r="C292" s="1258"/>
      <c r="D292" s="1258"/>
      <c r="E292" s="1258"/>
      <c r="F292" s="1258"/>
      <c r="G292" s="1258"/>
      <c r="H292" s="1258"/>
      <c r="I292" s="1258"/>
      <c r="J292" s="1258"/>
      <c r="K292" s="1258"/>
      <c r="L292" s="1258"/>
      <c r="M292" s="1258"/>
      <c r="N292" s="1258"/>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row>
    <row r="293" spans="1:45">
      <c r="A293" s="1258"/>
      <c r="B293" s="1258"/>
      <c r="C293" s="1258"/>
      <c r="D293" s="1258"/>
      <c r="E293" s="1258"/>
      <c r="F293" s="1258"/>
      <c r="G293" s="1258"/>
      <c r="H293" s="1258"/>
      <c r="I293" s="1258"/>
      <c r="J293" s="1258"/>
      <c r="K293" s="1258"/>
      <c r="L293" s="1258"/>
      <c r="M293" s="1258"/>
      <c r="N293" s="1258"/>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row>
    <row r="294" spans="1:45">
      <c r="A294" s="1258"/>
      <c r="B294" s="1258"/>
      <c r="C294" s="1258"/>
      <c r="D294" s="1258"/>
      <c r="E294" s="1258"/>
      <c r="F294" s="1258"/>
      <c r="G294" s="1258"/>
      <c r="H294" s="1258"/>
      <c r="I294" s="1258"/>
      <c r="J294" s="1258"/>
      <c r="K294" s="1258"/>
      <c r="L294" s="1258"/>
      <c r="M294" s="1258"/>
      <c r="N294" s="1258"/>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row>
    <row r="295" spans="1:45">
      <c r="A295" s="1258"/>
      <c r="B295" s="1258"/>
      <c r="C295" s="1258"/>
      <c r="D295" s="1258"/>
      <c r="E295" s="1258"/>
      <c r="F295" s="1258"/>
      <c r="G295" s="1258"/>
      <c r="H295" s="1258"/>
      <c r="I295" s="1258"/>
      <c r="J295" s="1258"/>
      <c r="K295" s="1258"/>
      <c r="L295" s="1258"/>
      <c r="M295" s="1258"/>
      <c r="N295" s="1258"/>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row>
    <row r="296" spans="1:45">
      <c r="B296" s="1269"/>
    </row>
    <row r="297" spans="1:45">
      <c r="B297" s="1269"/>
    </row>
    <row r="298" spans="1:45">
      <c r="B298" s="1269"/>
    </row>
    <row r="299" spans="1:45">
      <c r="B299" s="1269"/>
    </row>
    <row r="300" spans="1:45">
      <c r="B300" s="1269"/>
    </row>
    <row r="301" spans="1:45">
      <c r="B301" s="1269"/>
    </row>
    <row r="302" spans="1:45">
      <c r="B302" s="1269"/>
    </row>
    <row r="303" spans="1:45">
      <c r="B303" s="1269"/>
    </row>
  </sheetData>
  <mergeCells count="32">
    <mergeCell ref="E16:I16"/>
    <mergeCell ref="K16:O16"/>
    <mergeCell ref="Q16:U16"/>
    <mergeCell ref="B3:T3"/>
    <mergeCell ref="D14:U14"/>
    <mergeCell ref="E15:I15"/>
    <mergeCell ref="K15:O15"/>
    <mergeCell ref="Q15:U15"/>
    <mergeCell ref="AJ49:AO49"/>
    <mergeCell ref="F17:I17"/>
    <mergeCell ref="L17:O17"/>
    <mergeCell ref="R17:U17"/>
    <mergeCell ref="B47:C47"/>
    <mergeCell ref="E48:U48"/>
    <mergeCell ref="X48:AO48"/>
    <mergeCell ref="E49:I49"/>
    <mergeCell ref="K49:O49"/>
    <mergeCell ref="Q49:V49"/>
    <mergeCell ref="X49:AB49"/>
    <mergeCell ref="AD49:AH49"/>
    <mergeCell ref="AE51:AH51"/>
    <mergeCell ref="AK51:AN51"/>
    <mergeCell ref="E50:I50"/>
    <mergeCell ref="K50:O50"/>
    <mergeCell ref="Q50:U50"/>
    <mergeCell ref="X50:AB50"/>
    <mergeCell ref="AD50:AH50"/>
    <mergeCell ref="AJ50:AN50"/>
    <mergeCell ref="F51:I51"/>
    <mergeCell ref="L51:O51"/>
    <mergeCell ref="R51:U51"/>
    <mergeCell ref="Y51:AB51"/>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dimension ref="A2:T28"/>
  <sheetViews>
    <sheetView showGridLines="0" showRowColHeaders="0" zoomScaleNormal="100" workbookViewId="0"/>
  </sheetViews>
  <sheetFormatPr baseColWidth="10" defaultColWidth="8.85546875" defaultRowHeight="11.25" customHeight="1"/>
  <cols>
    <col min="1" max="1" width="2.7109375" style="405" customWidth="1"/>
    <col min="2" max="2" width="3.7109375" style="405" customWidth="1"/>
    <col min="3" max="3" width="37.140625" style="405" customWidth="1"/>
    <col min="4" max="4" width="50.5703125" style="405" customWidth="1"/>
    <col min="5" max="7" width="24.28515625" style="405" customWidth="1"/>
    <col min="8" max="8" width="68.7109375" style="405" customWidth="1"/>
    <col min="9" max="16384" width="8.85546875" style="405"/>
  </cols>
  <sheetData>
    <row r="2" spans="1:20" ht="5.25" customHeight="1"/>
    <row r="3" spans="1:20" ht="12.75" customHeight="1">
      <c r="B3" s="2108" t="s">
        <v>309</v>
      </c>
      <c r="C3" s="2108"/>
      <c r="D3" s="2108"/>
      <c r="E3" s="2108"/>
      <c r="F3" s="2108"/>
      <c r="G3" s="2108"/>
      <c r="H3" s="2108"/>
      <c r="I3" s="2108"/>
      <c r="J3" s="2108"/>
      <c r="K3" s="2108"/>
      <c r="L3" s="2108"/>
      <c r="M3" s="2108"/>
      <c r="N3" s="2108"/>
      <c r="O3" s="2108"/>
      <c r="P3" s="2108"/>
      <c r="Q3" s="2108"/>
      <c r="R3" s="2108"/>
      <c r="S3" s="2108"/>
      <c r="T3" s="2108"/>
    </row>
    <row r="4" spans="1:20" ht="5.25" customHeight="1"/>
    <row r="5" spans="1:20" s="1223" customFormat="1" ht="15.75" customHeight="1">
      <c r="A5" s="7"/>
      <c r="B5" s="1139" t="s">
        <v>2332</v>
      </c>
      <c r="C5" s="1139"/>
    </row>
    <row r="6" spans="1:20" s="1223" customFormat="1" ht="11.25" customHeight="1">
      <c r="A6" s="7"/>
      <c r="B6" s="1139"/>
      <c r="C6" s="1139"/>
    </row>
    <row r="7" spans="1:20" s="1223" customFormat="1" ht="11.25" customHeight="1">
      <c r="A7" s="7"/>
      <c r="B7" s="2109" t="s">
        <v>2333</v>
      </c>
      <c r="C7" s="2109"/>
      <c r="D7" s="2109"/>
      <c r="E7" s="2109"/>
      <c r="F7" s="2109"/>
      <c r="G7" s="2109"/>
      <c r="H7" s="2109"/>
    </row>
    <row r="8" spans="1:20" s="1223" customFormat="1" ht="6" customHeight="1">
      <c r="A8" s="7"/>
      <c r="B8" s="204"/>
      <c r="C8" s="204"/>
      <c r="D8" s="204"/>
      <c r="E8" s="204"/>
      <c r="F8" s="204"/>
      <c r="G8" s="204"/>
      <c r="H8" s="204"/>
    </row>
    <row r="9" spans="1:20" s="1223" customFormat="1" ht="11.25" customHeight="1">
      <c r="A9" s="7"/>
      <c r="B9" s="2109" t="s">
        <v>2334</v>
      </c>
      <c r="C9" s="2109"/>
      <c r="D9" s="2109"/>
      <c r="E9" s="2109"/>
      <c r="F9" s="2109"/>
      <c r="G9" s="2109"/>
      <c r="H9" s="2109"/>
    </row>
    <row r="10" spans="1:20" s="1223" customFormat="1" ht="11.25" customHeight="1">
      <c r="A10" s="7"/>
      <c r="B10" s="204"/>
      <c r="C10" s="204"/>
      <c r="D10" s="204"/>
      <c r="E10" s="204"/>
      <c r="F10" s="204"/>
      <c r="G10" s="204"/>
      <c r="H10" s="204"/>
    </row>
    <row r="11" spans="1:20" ht="11.25" customHeight="1">
      <c r="B11" s="34" t="s">
        <v>27</v>
      </c>
    </row>
    <row r="12" spans="1:20" ht="11.25" customHeight="1">
      <c r="B12" s="750"/>
      <c r="C12" s="1221" t="s">
        <v>321</v>
      </c>
      <c r="D12" s="1221" t="s">
        <v>323</v>
      </c>
      <c r="E12" s="1221" t="s">
        <v>325</v>
      </c>
      <c r="F12" s="1221" t="s">
        <v>327</v>
      </c>
      <c r="G12" s="1221" t="s">
        <v>332</v>
      </c>
      <c r="H12" s="1221" t="s">
        <v>339</v>
      </c>
    </row>
    <row r="13" spans="1:20" ht="11.25" customHeight="1">
      <c r="B13" s="12"/>
      <c r="C13" s="1286"/>
      <c r="D13" s="1286"/>
      <c r="E13" s="483" t="s">
        <v>977</v>
      </c>
      <c r="F13" s="672" t="s">
        <v>2335</v>
      </c>
      <c r="G13" s="207" t="s">
        <v>2335</v>
      </c>
      <c r="H13" s="1287" t="s">
        <v>2336</v>
      </c>
    </row>
    <row r="14" spans="1:20" ht="11.25" customHeight="1">
      <c r="B14" s="12"/>
      <c r="C14" s="463" t="s">
        <v>2337</v>
      </c>
      <c r="D14" s="463" t="s">
        <v>2338</v>
      </c>
      <c r="E14" s="483" t="s">
        <v>2339</v>
      </c>
      <c r="F14" s="207" t="s">
        <v>2340</v>
      </c>
      <c r="G14" s="207" t="s">
        <v>2341</v>
      </c>
      <c r="H14" s="1070" t="s">
        <v>2342</v>
      </c>
    </row>
    <row r="15" spans="1:20" ht="11.25" customHeight="1">
      <c r="B15" s="535">
        <v>1</v>
      </c>
      <c r="C15" s="2365" t="s">
        <v>2765</v>
      </c>
      <c r="D15" s="519" t="s">
        <v>2295</v>
      </c>
      <c r="E15" s="1417">
        <v>37984.380137619999</v>
      </c>
      <c r="F15" s="671" t="s">
        <v>2344</v>
      </c>
      <c r="G15" s="671" t="s">
        <v>2345</v>
      </c>
      <c r="H15" s="2372" t="s">
        <v>2346</v>
      </c>
    </row>
    <row r="16" spans="1:20" ht="11.25" customHeight="1">
      <c r="B16" s="19">
        <v>2</v>
      </c>
      <c r="C16" s="2111"/>
      <c r="D16" s="12" t="s">
        <v>907</v>
      </c>
      <c r="E16" s="17"/>
      <c r="F16" s="388"/>
      <c r="G16" s="388"/>
      <c r="H16" s="2241"/>
    </row>
    <row r="17" spans="2:8" ht="11.25" customHeight="1">
      <c r="B17" s="19">
        <v>3</v>
      </c>
      <c r="C17" s="2111"/>
      <c r="D17" s="1373" t="s">
        <v>2143</v>
      </c>
      <c r="E17" s="297"/>
      <c r="F17" s="388"/>
      <c r="G17" s="388"/>
      <c r="H17" s="2241"/>
    </row>
    <row r="18" spans="2:8" ht="11.25" customHeight="1">
      <c r="B18" s="19">
        <v>4</v>
      </c>
      <c r="C18" s="2111"/>
      <c r="D18" s="12" t="s">
        <v>909</v>
      </c>
      <c r="E18" s="17"/>
      <c r="F18" s="388"/>
      <c r="G18" s="388"/>
      <c r="H18" s="2241"/>
    </row>
    <row r="19" spans="2:8" ht="11.25" customHeight="1">
      <c r="B19" s="19">
        <v>5</v>
      </c>
      <c r="C19" s="2111"/>
      <c r="D19" s="1373" t="s">
        <v>2144</v>
      </c>
      <c r="E19" s="297"/>
      <c r="F19" s="388"/>
      <c r="G19" s="388"/>
      <c r="H19" s="2241"/>
    </row>
    <row r="20" spans="2:8" ht="11.25" customHeight="1">
      <c r="B20" s="19">
        <v>6</v>
      </c>
      <c r="C20" s="2111"/>
      <c r="D20" s="1373" t="s">
        <v>2347</v>
      </c>
      <c r="E20" s="297"/>
      <c r="F20" s="388"/>
      <c r="G20" s="388"/>
      <c r="H20" s="2241"/>
    </row>
    <row r="21" spans="2:8" ht="11.25" customHeight="1">
      <c r="B21" s="19">
        <v>7</v>
      </c>
      <c r="C21" s="2341"/>
      <c r="D21" s="12" t="s">
        <v>2348</v>
      </c>
      <c r="E21" s="17">
        <v>2891.2916523399999</v>
      </c>
      <c r="F21" s="388" t="s">
        <v>2344</v>
      </c>
      <c r="G21" s="388" t="s">
        <v>2345</v>
      </c>
      <c r="H21" s="2373"/>
    </row>
    <row r="22" spans="2:8" ht="30" customHeight="1">
      <c r="B22" s="535">
        <v>8</v>
      </c>
      <c r="C22" s="2365" t="s">
        <v>2343</v>
      </c>
      <c r="D22" s="519" t="s">
        <v>2295</v>
      </c>
      <c r="E22" s="1417"/>
      <c r="F22" s="671"/>
      <c r="G22" s="671"/>
      <c r="H22" s="2372" t="s">
        <v>2349</v>
      </c>
    </row>
    <row r="23" spans="2:8" ht="30" customHeight="1">
      <c r="B23" s="19">
        <v>9</v>
      </c>
      <c r="C23" s="2111"/>
      <c r="D23" s="12" t="s">
        <v>907</v>
      </c>
      <c r="E23" s="17">
        <v>25057.408243999998</v>
      </c>
      <c r="F23" s="388" t="s">
        <v>2344</v>
      </c>
      <c r="G23" s="388" t="s">
        <v>2345</v>
      </c>
      <c r="H23" s="2241"/>
    </row>
    <row r="24" spans="2:8" ht="30" customHeight="1">
      <c r="B24" s="19">
        <v>10</v>
      </c>
      <c r="C24" s="2111"/>
      <c r="D24" s="1373" t="s">
        <v>2143</v>
      </c>
      <c r="E24" s="297">
        <v>7364.5532249999997</v>
      </c>
      <c r="F24" s="388" t="s">
        <v>2344</v>
      </c>
      <c r="G24" s="388" t="s">
        <v>2345</v>
      </c>
      <c r="H24" s="2241"/>
    </row>
    <row r="25" spans="2:8" ht="30" customHeight="1">
      <c r="B25" s="19">
        <v>11</v>
      </c>
      <c r="C25" s="2111"/>
      <c r="D25" s="12" t="s">
        <v>909</v>
      </c>
      <c r="E25" s="17">
        <v>26315.9</v>
      </c>
      <c r="F25" s="388" t="s">
        <v>2344</v>
      </c>
      <c r="G25" s="388" t="s">
        <v>2345</v>
      </c>
      <c r="H25" s="2241"/>
    </row>
    <row r="26" spans="2:8" ht="30" customHeight="1">
      <c r="B26" s="19">
        <v>12</v>
      </c>
      <c r="C26" s="2111"/>
      <c r="D26" s="1373" t="s">
        <v>2144</v>
      </c>
      <c r="E26" s="297">
        <v>26315.9</v>
      </c>
      <c r="F26" s="388" t="s">
        <v>2344</v>
      </c>
      <c r="G26" s="388" t="s">
        <v>2345</v>
      </c>
      <c r="H26" s="2241"/>
    </row>
    <row r="27" spans="2:8" ht="30" customHeight="1">
      <c r="B27" s="19">
        <v>13</v>
      </c>
      <c r="C27" s="2111"/>
      <c r="D27" s="1373" t="s">
        <v>2347</v>
      </c>
      <c r="E27" s="297"/>
      <c r="F27" s="388"/>
      <c r="G27" s="388"/>
      <c r="H27" s="2241"/>
    </row>
    <row r="28" spans="2:8" ht="30" customHeight="1">
      <c r="B28" s="1651">
        <v>14</v>
      </c>
      <c r="C28" s="2341"/>
      <c r="D28" s="1581" t="s">
        <v>2348</v>
      </c>
      <c r="E28" s="1769">
        <v>1178.198574</v>
      </c>
      <c r="F28" s="1633" t="s">
        <v>2344</v>
      </c>
      <c r="G28" s="1633" t="s">
        <v>2345</v>
      </c>
      <c r="H28" s="2373"/>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9"/>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369" customWidth="1"/>
    <col min="12" max="12" width="52.42578125" style="3" customWidth="1"/>
    <col min="13" max="16384" width="9.140625" style="3"/>
  </cols>
  <sheetData>
    <row r="2" spans="2:12" ht="5.25" customHeight="1">
      <c r="L2" s="370"/>
    </row>
    <row r="3" spans="2:12" ht="12.75">
      <c r="B3" s="2108" t="s">
        <v>309</v>
      </c>
      <c r="C3" s="2108"/>
      <c r="D3" s="2108"/>
      <c r="E3" s="2108"/>
      <c r="F3" s="2108"/>
      <c r="G3" s="2108"/>
      <c r="H3" s="2108"/>
      <c r="I3" s="2108"/>
      <c r="L3" s="370"/>
    </row>
    <row r="4" spans="2:12" ht="5.25" customHeight="1">
      <c r="B4" s="164"/>
      <c r="C4" s="276"/>
      <c r="D4" s="276"/>
      <c r="E4" s="276"/>
      <c r="F4" s="276"/>
      <c r="G4" s="276"/>
      <c r="H4" s="276"/>
      <c r="I4" s="276"/>
      <c r="J4" s="276"/>
    </row>
    <row r="5" spans="2:12" s="310" customFormat="1" ht="15.75" customHeight="1">
      <c r="B5" s="1140" t="s">
        <v>2350</v>
      </c>
    </row>
    <row r="6" spans="2:12" s="310" customFormat="1" ht="12.75" customHeight="1">
      <c r="B6" s="14"/>
      <c r="J6" s="309"/>
      <c r="K6" s="309"/>
      <c r="L6" s="309"/>
    </row>
    <row r="7" spans="2:12" s="268" customFormat="1" ht="11.25" customHeight="1">
      <c r="B7" s="2130" t="s">
        <v>2351</v>
      </c>
      <c r="C7" s="2130"/>
      <c r="D7" s="2130"/>
      <c r="E7" s="2130"/>
      <c r="F7" s="2130"/>
      <c r="G7" s="2130"/>
      <c r="J7" s="324"/>
    </row>
    <row r="8" spans="2:12" s="268" customFormat="1" ht="6" customHeight="1">
      <c r="B8" s="261"/>
      <c r="C8" s="261"/>
      <c r="D8" s="261"/>
      <c r="E8" s="261"/>
      <c r="F8" s="261"/>
      <c r="G8" s="261"/>
      <c r="J8" s="324"/>
    </row>
    <row r="9" spans="2:12" s="268" customFormat="1" ht="33.75" customHeight="1">
      <c r="B9" s="2130" t="s">
        <v>2352</v>
      </c>
      <c r="C9" s="2130"/>
      <c r="D9" s="2130"/>
      <c r="E9" s="2130"/>
      <c r="F9" s="2130"/>
      <c r="G9" s="2130"/>
      <c r="J9" s="324"/>
    </row>
    <row r="10" spans="2:12" s="268" customFormat="1" ht="6" customHeight="1">
      <c r="B10" s="261"/>
      <c r="C10" s="261"/>
      <c r="D10" s="261"/>
      <c r="E10" s="261"/>
      <c r="F10" s="261"/>
      <c r="G10" s="261"/>
      <c r="J10" s="324"/>
    </row>
    <row r="11" spans="2:12" s="268" customFormat="1" ht="45" customHeight="1">
      <c r="B11" s="2130" t="s">
        <v>2353</v>
      </c>
      <c r="C11" s="2130"/>
      <c r="D11" s="2130"/>
      <c r="E11" s="2130"/>
      <c r="F11" s="2130"/>
      <c r="G11" s="2130"/>
      <c r="J11" s="324"/>
    </row>
    <row r="12" spans="2:12" s="268" customFormat="1" ht="11.25" customHeight="1">
      <c r="B12" s="261"/>
      <c r="C12" s="261"/>
      <c r="D12" s="261"/>
      <c r="E12" s="261"/>
      <c r="F12" s="261"/>
      <c r="G12" s="261"/>
      <c r="J12" s="324"/>
    </row>
    <row r="13" spans="2:12" s="268" customFormat="1" ht="11.25" customHeight="1">
      <c r="B13" s="261"/>
      <c r="C13" s="261"/>
      <c r="D13" s="261"/>
      <c r="E13" s="261"/>
      <c r="F13" s="261"/>
      <c r="G13" s="261"/>
      <c r="J13" s="324"/>
    </row>
    <row r="14" spans="2:12" ht="11.25" customHeight="1">
      <c r="D14" s="1424" t="s">
        <v>321</v>
      </c>
      <c r="E14" s="1424" t="s">
        <v>323</v>
      </c>
      <c r="F14" s="1424" t="s">
        <v>325</v>
      </c>
      <c r="G14" s="1424" t="s">
        <v>327</v>
      </c>
      <c r="K14" s="630"/>
    </row>
    <row r="15" spans="2:12" ht="11.25" customHeight="1">
      <c r="B15" s="369"/>
      <c r="C15" s="369"/>
      <c r="D15" s="2376" t="s">
        <v>2354</v>
      </c>
      <c r="E15" s="2376"/>
      <c r="F15" s="2377" t="s">
        <v>2355</v>
      </c>
      <c r="G15" s="2377"/>
    </row>
    <row r="16" spans="2:12" ht="11.25" customHeight="1">
      <c r="B16" s="2378" t="s">
        <v>315</v>
      </c>
      <c r="C16" s="2378"/>
      <c r="D16" s="1770" t="s">
        <v>27</v>
      </c>
      <c r="E16" s="1770" t="s">
        <v>316</v>
      </c>
      <c r="F16" s="1770" t="s">
        <v>27</v>
      </c>
      <c r="G16" s="1770" t="s">
        <v>316</v>
      </c>
    </row>
    <row r="17" spans="2:7" ht="15" customHeight="1">
      <c r="B17" s="2374" t="s">
        <v>2356</v>
      </c>
      <c r="C17" s="2375"/>
      <c r="D17" s="963"/>
      <c r="E17" s="963"/>
      <c r="F17" s="963"/>
      <c r="G17" s="963"/>
    </row>
    <row r="18" spans="2:7" ht="11.25" customHeight="1">
      <c r="B18" s="371">
        <v>1</v>
      </c>
      <c r="C18" s="372" t="s">
        <v>2357</v>
      </c>
      <c r="D18" s="373">
        <v>-729.24521795092005</v>
      </c>
      <c r="E18" s="373">
        <v>-614.54791562140099</v>
      </c>
      <c r="F18" s="373">
        <v>3622.0963686289738</v>
      </c>
      <c r="G18" s="373">
        <v>3879.7869456908902</v>
      </c>
    </row>
    <row r="19" spans="2:7" ht="11.25" customHeight="1">
      <c r="B19" s="371">
        <v>2</v>
      </c>
      <c r="C19" s="374" t="s">
        <v>2358</v>
      </c>
      <c r="D19" s="373">
        <v>192.424111420158</v>
      </c>
      <c r="E19" s="373">
        <v>1.6691879999999999</v>
      </c>
      <c r="F19" s="373">
        <v>-3622.0963686289701</v>
      </c>
      <c r="G19" s="373">
        <v>-3879.7869456908902</v>
      </c>
    </row>
    <row r="20" spans="2:7" ht="11.25" customHeight="1">
      <c r="B20" s="371">
        <v>3</v>
      </c>
      <c r="C20" s="372" t="s">
        <v>2359</v>
      </c>
      <c r="D20" s="373">
        <v>38.747317979456597</v>
      </c>
      <c r="E20" s="373">
        <v>-27.301870000000001</v>
      </c>
      <c r="F20" s="373"/>
      <c r="G20" s="373"/>
    </row>
    <row r="21" spans="2:7" ht="11.25" customHeight="1">
      <c r="B21" s="371">
        <v>4</v>
      </c>
      <c r="C21" s="372" t="s">
        <v>2360</v>
      </c>
      <c r="D21" s="373">
        <v>-452.04010424329198</v>
      </c>
      <c r="E21" s="373">
        <v>-294.33108199999998</v>
      </c>
      <c r="F21" s="373"/>
      <c r="G21" s="373"/>
    </row>
    <row r="22" spans="2:7" ht="11.25" customHeight="1">
      <c r="B22" s="371">
        <v>5</v>
      </c>
      <c r="C22" s="372" t="s">
        <v>2361</v>
      </c>
      <c r="D22" s="373">
        <v>-692.12459137529902</v>
      </c>
      <c r="E22" s="373">
        <v>-477.43238300000002</v>
      </c>
      <c r="F22" s="373"/>
      <c r="G22" s="373"/>
    </row>
    <row r="23" spans="2:7" ht="11.25" customHeight="1">
      <c r="B23" s="1771">
        <v>6</v>
      </c>
      <c r="C23" s="1772" t="s">
        <v>2362</v>
      </c>
      <c r="D23" s="1773">
        <v>255.946947335652</v>
      </c>
      <c r="E23" s="1773">
        <v>0.818747</v>
      </c>
      <c r="F23" s="1773"/>
      <c r="G23" s="1773"/>
    </row>
    <row r="24" spans="2:7" ht="11.25" customHeight="1"/>
    <row r="25" spans="2:7" ht="11.25" customHeight="1"/>
    <row r="26" spans="2:7" ht="11.25" customHeight="1"/>
    <row r="27" spans="2:7" ht="11.25" customHeight="1"/>
    <row r="28" spans="2:7" ht="11.25" customHeight="1"/>
    <row r="29"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793-6A9B-4874-8908-125785735D1C}">
  <sheetPr>
    <tabColor rgb="FF007272"/>
    <pageSetUpPr fitToPage="1"/>
  </sheetPr>
  <dimension ref="B1:BR61"/>
  <sheetViews>
    <sheetView showGridLines="0" showRowColHeaders="0" zoomScaleNormal="100" workbookViewId="0">
      <pane xSplit="2" topLeftCell="C1" activePane="topRight" state="frozen"/>
      <selection activeCell="C48" sqref="C48"/>
      <selection pane="topRight" activeCell="C1" sqref="C1"/>
    </sheetView>
  </sheetViews>
  <sheetFormatPr baseColWidth="10" defaultColWidth="11.42578125" defaultRowHeight="11.25"/>
  <cols>
    <col min="1" max="1" width="2.7109375" style="407" customWidth="1"/>
    <col min="2" max="2" width="62.85546875" style="407" bestFit="1" customWidth="1"/>
    <col min="3" max="17" width="15.28515625" style="407" customWidth="1"/>
    <col min="18" max="18" width="16.85546875" style="407" customWidth="1"/>
    <col min="19" max="25" width="15.28515625" style="407" customWidth="1"/>
    <col min="26" max="26" width="16.28515625" style="407" customWidth="1"/>
    <col min="27" max="27" width="16.42578125" style="407" customWidth="1"/>
    <col min="28" max="37" width="15.28515625" style="407" customWidth="1"/>
    <col min="38" max="38" width="17.28515625" style="407" customWidth="1"/>
    <col min="39" max="70" width="15.28515625" style="407" customWidth="1"/>
    <col min="71" max="16384" width="11.42578125" style="407"/>
  </cols>
  <sheetData>
    <row r="1" spans="2:70" s="3" customFormat="1" ht="11.25" customHeight="1">
      <c r="N1" s="369"/>
    </row>
    <row r="2" spans="2:70" s="3" customFormat="1" ht="5.25" customHeight="1">
      <c r="N2" s="369"/>
      <c r="O2" s="370"/>
    </row>
    <row r="3" spans="2:70" s="3" customFormat="1" ht="12.75" customHeight="1">
      <c r="B3" s="2108" t="s">
        <v>309</v>
      </c>
      <c r="C3" s="2108"/>
      <c r="D3" s="2108"/>
      <c r="E3" s="2108"/>
      <c r="F3" s="2108"/>
      <c r="G3" s="2108"/>
      <c r="H3" s="2108"/>
      <c r="I3" s="2108"/>
      <c r="J3" s="2108"/>
      <c r="K3" s="2108"/>
      <c r="L3" s="2108"/>
      <c r="N3" s="369"/>
      <c r="O3" s="370"/>
    </row>
    <row r="4" spans="2:70" s="3" customFormat="1" ht="5.25" customHeight="1">
      <c r="C4" s="164"/>
      <c r="D4" s="276"/>
      <c r="E4" s="276"/>
      <c r="F4" s="276"/>
      <c r="G4" s="276"/>
      <c r="H4" s="276"/>
      <c r="I4" s="276"/>
      <c r="J4" s="276"/>
      <c r="K4" s="276"/>
      <c r="L4" s="276"/>
      <c r="M4" s="276"/>
      <c r="N4" s="369"/>
    </row>
    <row r="5" spans="2:70" s="29" customFormat="1" ht="15.75" customHeight="1">
      <c r="B5" s="1487" t="s">
        <v>2858</v>
      </c>
      <c r="C5" s="14"/>
      <c r="J5" s="3"/>
      <c r="K5" s="3"/>
      <c r="BG5" s="72"/>
    </row>
    <row r="6" spans="2:70" s="1196" customFormat="1" ht="12.75" customHeight="1">
      <c r="B6" s="1120"/>
      <c r="C6" s="1161"/>
      <c r="D6" s="1161"/>
      <c r="E6" s="1161"/>
      <c r="F6" s="1161"/>
      <c r="G6" s="1161"/>
      <c r="H6" s="1161"/>
      <c r="I6" s="1161"/>
      <c r="J6" s="3"/>
      <c r="K6" s="1161"/>
      <c r="L6" s="1161"/>
      <c r="M6" s="1161"/>
      <c r="N6" s="1161"/>
      <c r="O6" s="1161"/>
      <c r="P6" s="1161"/>
      <c r="Q6" s="1121"/>
      <c r="R6" s="1161"/>
      <c r="S6" s="1161"/>
      <c r="T6" s="1121"/>
      <c r="U6" s="1161"/>
      <c r="V6" s="1161"/>
      <c r="W6" s="1161"/>
      <c r="X6" s="1161"/>
      <c r="Y6" s="1161"/>
      <c r="Z6" s="1161"/>
      <c r="AA6" s="1161"/>
      <c r="AB6" s="1161"/>
      <c r="AC6" s="1161"/>
      <c r="AD6" s="1161"/>
      <c r="AE6" s="1161"/>
      <c r="AF6" s="1161"/>
      <c r="AG6" s="1161"/>
      <c r="AH6" s="2076"/>
      <c r="AI6" s="2076"/>
      <c r="AJ6" s="1161"/>
      <c r="AK6" s="1161"/>
      <c r="AL6" s="1161"/>
      <c r="AM6" s="1161"/>
      <c r="AN6" s="2026"/>
      <c r="AO6" s="2026"/>
      <c r="AP6" s="2024"/>
      <c r="AQ6" s="2027"/>
      <c r="AR6" s="2027"/>
      <c r="AS6" s="2027"/>
      <c r="AT6" s="2027"/>
      <c r="AU6" s="2027"/>
      <c r="AV6" s="2027"/>
      <c r="AW6" s="2027"/>
      <c r="AX6" s="2027"/>
      <c r="AY6" s="2027"/>
      <c r="AZ6" s="2027"/>
      <c r="BA6" s="2027"/>
      <c r="BB6" s="2027"/>
      <c r="BC6" s="2027"/>
      <c r="BD6" s="2027"/>
      <c r="BE6" s="2027"/>
      <c r="BF6" s="2027"/>
      <c r="BG6" s="2027"/>
      <c r="BH6" s="2027"/>
      <c r="BI6" s="2027"/>
      <c r="BJ6" s="2027"/>
      <c r="BK6" s="2027"/>
      <c r="BL6" s="2027"/>
      <c r="BM6" s="2027"/>
      <c r="BN6" s="2027"/>
      <c r="BO6" s="2027"/>
      <c r="BP6" s="2027"/>
      <c r="BQ6" s="2024"/>
      <c r="BR6" s="2027"/>
    </row>
    <row r="7" spans="2:70" s="1196" customFormat="1" ht="14.25" customHeight="1">
      <c r="B7" s="1120" t="s">
        <v>2363</v>
      </c>
      <c r="C7" s="1161"/>
      <c r="D7" s="1161"/>
      <c r="E7" s="1161"/>
      <c r="F7" s="1161"/>
      <c r="G7" s="1161"/>
      <c r="H7" s="1161"/>
      <c r="I7" s="1161"/>
      <c r="J7" s="1161"/>
      <c r="K7" s="1161"/>
      <c r="L7" s="2099"/>
      <c r="M7" s="1161"/>
      <c r="N7" s="1161"/>
      <c r="O7" s="1161"/>
      <c r="P7" s="1161"/>
      <c r="Q7" s="1121"/>
      <c r="R7" s="1161"/>
      <c r="S7" s="1161"/>
      <c r="T7" s="1121"/>
      <c r="U7" s="1161"/>
      <c r="V7" s="1161"/>
      <c r="W7" s="1161"/>
      <c r="X7" s="1161"/>
      <c r="Y7" s="1161"/>
      <c r="Z7" s="1161"/>
      <c r="AA7" s="1161"/>
      <c r="AB7" s="1161"/>
      <c r="AC7" s="1161"/>
      <c r="AD7" s="2023"/>
      <c r="AE7" s="1161"/>
      <c r="AF7" s="1161"/>
      <c r="AG7" s="2022"/>
      <c r="AH7" s="1161"/>
      <c r="AI7" s="1161"/>
      <c r="AJ7" s="1161"/>
      <c r="AK7" s="1161"/>
      <c r="AL7" s="1161"/>
      <c r="AM7" s="1161"/>
      <c r="AN7" s="2025"/>
      <c r="AO7" s="2024"/>
      <c r="AP7" s="2024"/>
      <c r="AQ7" s="2024"/>
      <c r="AR7" s="2024"/>
      <c r="AS7" s="2024"/>
      <c r="AT7" s="2024"/>
      <c r="AU7" s="2024"/>
      <c r="AV7" s="2024"/>
      <c r="AW7" s="2024"/>
      <c r="AX7" s="2024"/>
      <c r="AY7" s="2024"/>
      <c r="AZ7" s="2024"/>
      <c r="BA7" s="2024"/>
      <c r="BB7" s="2024"/>
      <c r="BC7" s="2024"/>
      <c r="BD7" s="2024"/>
      <c r="BE7" s="2024"/>
      <c r="BF7" s="2024"/>
      <c r="BG7" s="2024"/>
      <c r="BH7" s="2024"/>
      <c r="BI7" s="2024"/>
      <c r="BJ7" s="2024"/>
      <c r="BK7" s="2024"/>
      <c r="BL7" s="2024"/>
      <c r="BM7" s="2024"/>
      <c r="BN7" s="2024"/>
      <c r="BO7" s="2024"/>
      <c r="BP7" s="2024"/>
      <c r="BQ7" s="2024"/>
      <c r="BR7" s="2024"/>
    </row>
    <row r="8" spans="2:70" s="1493" customFormat="1" ht="14.45" customHeight="1">
      <c r="B8" s="1162"/>
      <c r="C8" s="2380" t="s">
        <v>2364</v>
      </c>
      <c r="D8" s="2382" t="s">
        <v>2365</v>
      </c>
      <c r="E8" s="2383"/>
      <c r="F8" s="2383"/>
      <c r="G8" s="2383"/>
      <c r="H8" s="2383"/>
      <c r="I8" s="2383"/>
      <c r="J8" s="2383"/>
      <c r="K8" s="2383"/>
      <c r="L8" s="2383"/>
      <c r="M8" s="2383"/>
      <c r="N8" s="2383"/>
      <c r="O8" s="2383"/>
      <c r="P8" s="2383"/>
      <c r="Q8" s="2383"/>
      <c r="R8" s="2383"/>
      <c r="S8" s="2383"/>
      <c r="T8" s="2384" t="s">
        <v>2366</v>
      </c>
      <c r="U8" s="2384"/>
      <c r="V8" s="2384"/>
      <c r="W8" s="2384"/>
      <c r="X8" s="2384"/>
      <c r="Y8" s="2384"/>
      <c r="Z8" s="2384"/>
      <c r="AA8" s="2384"/>
      <c r="AB8" s="2384"/>
      <c r="AC8" s="2384"/>
      <c r="AD8" s="2384"/>
      <c r="AE8" s="2384"/>
      <c r="AF8" s="2384"/>
      <c r="AG8" s="2384"/>
      <c r="AH8" s="2384"/>
      <c r="AI8" s="2384"/>
      <c r="AJ8" s="2384"/>
      <c r="AK8" s="2384"/>
      <c r="AL8" s="2384"/>
      <c r="AM8" s="2384"/>
      <c r="AN8" s="2385" t="s">
        <v>2367</v>
      </c>
      <c r="AO8" s="2385"/>
      <c r="AP8" s="2385"/>
      <c r="AQ8" s="2385"/>
      <c r="AR8" s="2385"/>
      <c r="AS8" s="2385"/>
      <c r="AT8" s="2385"/>
      <c r="AU8" s="2385"/>
      <c r="AV8" s="2385"/>
      <c r="AW8" s="2385"/>
      <c r="AX8" s="2385"/>
      <c r="AY8" s="2385"/>
      <c r="AZ8" s="2385"/>
      <c r="BA8" s="2385"/>
      <c r="BB8" s="2385"/>
      <c r="BC8" s="2385"/>
      <c r="BD8" s="2385"/>
      <c r="BE8" s="2385"/>
      <c r="BF8" s="2385"/>
      <c r="BG8" s="2385"/>
      <c r="BH8" s="2379" t="s">
        <v>2368</v>
      </c>
      <c r="BI8" s="2379"/>
      <c r="BJ8" s="2379"/>
      <c r="BK8" s="2379"/>
      <c r="BL8" s="2379"/>
      <c r="BM8" s="2379"/>
      <c r="BN8" s="2379"/>
      <c r="BO8" s="2379"/>
      <c r="BP8" s="2379"/>
      <c r="BQ8" s="2379"/>
      <c r="BR8" s="2379"/>
    </row>
    <row r="9" spans="2:70" s="1196" customFormat="1">
      <c r="B9" s="1163"/>
      <c r="C9" s="2381"/>
      <c r="D9" s="1165" t="s">
        <v>2369</v>
      </c>
      <c r="E9" s="1165" t="s">
        <v>2370</v>
      </c>
      <c r="F9" s="1165" t="s">
        <v>2369</v>
      </c>
      <c r="G9" s="1165" t="s">
        <v>2370</v>
      </c>
      <c r="H9" s="1165" t="s">
        <v>2369</v>
      </c>
      <c r="I9" s="1165" t="s">
        <v>2369</v>
      </c>
      <c r="J9" s="1164" t="s">
        <v>2369</v>
      </c>
      <c r="K9" s="1166" t="s">
        <v>2369</v>
      </c>
      <c r="L9" s="1165" t="s">
        <v>2369</v>
      </c>
      <c r="M9" s="1164" t="s">
        <v>2369</v>
      </c>
      <c r="N9" s="1167" t="s">
        <v>2369</v>
      </c>
      <c r="O9" s="1164" t="s">
        <v>2369</v>
      </c>
      <c r="P9" s="1164" t="s">
        <v>2369</v>
      </c>
      <c r="Q9" s="1164" t="s">
        <v>2370</v>
      </c>
      <c r="R9" s="1164" t="s">
        <v>2370</v>
      </c>
      <c r="S9" s="1165" t="s">
        <v>2371</v>
      </c>
      <c r="T9" s="1165" t="s">
        <v>2372</v>
      </c>
      <c r="U9" s="1164" t="s">
        <v>2372</v>
      </c>
      <c r="V9" s="1165" t="s">
        <v>2372</v>
      </c>
      <c r="W9" s="1168" t="s">
        <v>2372</v>
      </c>
      <c r="X9" s="1168" t="s">
        <v>2372</v>
      </c>
      <c r="Y9" s="1164" t="s">
        <v>2372</v>
      </c>
      <c r="Z9" s="1164" t="s">
        <v>2373</v>
      </c>
      <c r="AA9" s="1165" t="s">
        <v>2373</v>
      </c>
      <c r="AB9" s="1168" t="s">
        <v>2373</v>
      </c>
      <c r="AC9" s="1168" t="s">
        <v>2373</v>
      </c>
      <c r="AD9" s="1168" t="s">
        <v>2373</v>
      </c>
      <c r="AE9" s="1164" t="s">
        <v>2374</v>
      </c>
      <c r="AF9" s="1164" t="s">
        <v>2375</v>
      </c>
      <c r="AG9" s="1164" t="s">
        <v>2375</v>
      </c>
      <c r="AH9" s="1164" t="s">
        <v>2372</v>
      </c>
      <c r="AI9" s="1164" t="s">
        <v>2372</v>
      </c>
      <c r="AJ9" s="1164" t="s">
        <v>2372</v>
      </c>
      <c r="AK9" s="1164" t="s">
        <v>2372</v>
      </c>
      <c r="AL9" s="1164" t="s">
        <v>2819</v>
      </c>
      <c r="AM9" s="1168" t="s">
        <v>2374</v>
      </c>
      <c r="AN9" s="1168" t="s">
        <v>2818</v>
      </c>
      <c r="AO9" s="1168" t="s">
        <v>2818</v>
      </c>
      <c r="AP9" s="1168" t="s">
        <v>2818</v>
      </c>
      <c r="AQ9" s="1168" t="s">
        <v>2374</v>
      </c>
      <c r="AR9" s="1168" t="s">
        <v>2819</v>
      </c>
      <c r="AS9" s="1164" t="s">
        <v>2372</v>
      </c>
      <c r="AT9" s="1164" t="s">
        <v>2372</v>
      </c>
      <c r="AU9" s="1168" t="s">
        <v>2374</v>
      </c>
      <c r="AV9" s="1168" t="s">
        <v>2373</v>
      </c>
      <c r="AW9" s="1168" t="s">
        <v>2373</v>
      </c>
      <c r="AX9" s="1168" t="s">
        <v>2820</v>
      </c>
      <c r="AY9" s="1168" t="s">
        <v>2818</v>
      </c>
      <c r="AZ9" s="1164" t="s">
        <v>2819</v>
      </c>
      <c r="BA9" s="1168" t="s">
        <v>2374</v>
      </c>
      <c r="BB9" s="1164" t="s">
        <v>2819</v>
      </c>
      <c r="BC9" s="1168" t="s">
        <v>2821</v>
      </c>
      <c r="BD9" s="1168" t="s">
        <v>2374</v>
      </c>
      <c r="BE9" s="1164" t="s">
        <v>2819</v>
      </c>
      <c r="BF9" s="1168" t="s">
        <v>2374</v>
      </c>
      <c r="BG9" s="1168" t="s">
        <v>2372</v>
      </c>
      <c r="BH9" s="1168" t="s">
        <v>2374</v>
      </c>
      <c r="BI9" s="1168" t="s">
        <v>2373</v>
      </c>
      <c r="BJ9" s="1168" t="s">
        <v>2374</v>
      </c>
      <c r="BK9" s="1168" t="s">
        <v>2374</v>
      </c>
      <c r="BL9" s="1168" t="s">
        <v>2821</v>
      </c>
      <c r="BM9" s="1168" t="s">
        <v>2820</v>
      </c>
      <c r="BN9" s="1168" t="s">
        <v>2374</v>
      </c>
      <c r="BO9" s="1168" t="s">
        <v>2820</v>
      </c>
      <c r="BP9" s="1168" t="s">
        <v>2821</v>
      </c>
      <c r="BQ9" s="1168" t="s">
        <v>2372</v>
      </c>
      <c r="BR9" s="1168" t="s">
        <v>2821</v>
      </c>
    </row>
    <row r="10" spans="2:70" s="1494" customFormat="1">
      <c r="B10" s="1169" t="s">
        <v>2376</v>
      </c>
      <c r="C10" s="1170" t="s">
        <v>774</v>
      </c>
      <c r="D10" s="1171" t="s">
        <v>774</v>
      </c>
      <c r="E10" s="1171" t="s">
        <v>774</v>
      </c>
      <c r="F10" s="1171" t="s">
        <v>774</v>
      </c>
      <c r="G10" s="1171" t="s">
        <v>774</v>
      </c>
      <c r="H10" s="1171" t="s">
        <v>774</v>
      </c>
      <c r="I10" s="1171" t="s">
        <v>774</v>
      </c>
      <c r="J10" s="1170" t="s">
        <v>774</v>
      </c>
      <c r="K10" s="1172" t="s">
        <v>774</v>
      </c>
      <c r="L10" s="1171" t="s">
        <v>774</v>
      </c>
      <c r="M10" s="1171" t="s">
        <v>774</v>
      </c>
      <c r="N10" s="1171" t="s">
        <v>774</v>
      </c>
      <c r="O10" s="1171" t="s">
        <v>774</v>
      </c>
      <c r="P10" s="1171" t="s">
        <v>774</v>
      </c>
      <c r="Q10" s="1171" t="s">
        <v>774</v>
      </c>
      <c r="R10" s="1171" t="s">
        <v>774</v>
      </c>
      <c r="S10" s="1171" t="s">
        <v>774</v>
      </c>
      <c r="T10" s="1170" t="s">
        <v>774</v>
      </c>
      <c r="U10" s="1170" t="s">
        <v>774</v>
      </c>
      <c r="V10" s="1171" t="s">
        <v>774</v>
      </c>
      <c r="W10" s="1170" t="s">
        <v>774</v>
      </c>
      <c r="X10" s="1170" t="s">
        <v>774</v>
      </c>
      <c r="Y10" s="1170" t="s">
        <v>774</v>
      </c>
      <c r="Z10" s="1170" t="s">
        <v>774</v>
      </c>
      <c r="AA10" s="1171" t="s">
        <v>774</v>
      </c>
      <c r="AB10" s="1170" t="s">
        <v>774</v>
      </c>
      <c r="AC10" s="1169" t="s">
        <v>774</v>
      </c>
      <c r="AD10" s="1170" t="s">
        <v>774</v>
      </c>
      <c r="AE10" s="1170" t="s">
        <v>774</v>
      </c>
      <c r="AF10" s="1170" t="s">
        <v>774</v>
      </c>
      <c r="AG10" s="1170" t="s">
        <v>774</v>
      </c>
      <c r="AH10" s="1170" t="s">
        <v>774</v>
      </c>
      <c r="AI10" s="1170" t="s">
        <v>774</v>
      </c>
      <c r="AJ10" s="1170" t="s">
        <v>774</v>
      </c>
      <c r="AK10" s="1170" t="s">
        <v>774</v>
      </c>
      <c r="AL10" s="1170" t="s">
        <v>774</v>
      </c>
      <c r="AM10" s="1170" t="s">
        <v>774</v>
      </c>
      <c r="AN10" s="1170" t="s">
        <v>774</v>
      </c>
      <c r="AO10" s="1170" t="s">
        <v>774</v>
      </c>
      <c r="AP10" s="1170" t="s">
        <v>774</v>
      </c>
      <c r="AQ10" s="1170" t="s">
        <v>774</v>
      </c>
      <c r="AR10" s="1170" t="s">
        <v>774</v>
      </c>
      <c r="AS10" s="1170" t="s">
        <v>774</v>
      </c>
      <c r="AT10" s="1170" t="s">
        <v>774</v>
      </c>
      <c r="AU10" s="1170" t="s">
        <v>774</v>
      </c>
      <c r="AV10" s="1170" t="s">
        <v>774</v>
      </c>
      <c r="AW10" s="1170" t="s">
        <v>774</v>
      </c>
      <c r="AX10" s="1170" t="s">
        <v>774</v>
      </c>
      <c r="AY10" s="1170" t="s">
        <v>774</v>
      </c>
      <c r="AZ10" s="1170" t="s">
        <v>774</v>
      </c>
      <c r="BA10" s="1170" t="s">
        <v>774</v>
      </c>
      <c r="BB10" s="1170" t="s">
        <v>774</v>
      </c>
      <c r="BC10" s="1170" t="s">
        <v>774</v>
      </c>
      <c r="BD10" s="1170" t="s">
        <v>774</v>
      </c>
      <c r="BE10" s="1170" t="s">
        <v>774</v>
      </c>
      <c r="BF10" s="1170" t="s">
        <v>774</v>
      </c>
      <c r="BG10" s="1170" t="s">
        <v>774</v>
      </c>
      <c r="BH10" s="1170" t="s">
        <v>774</v>
      </c>
      <c r="BI10" s="1170" t="s">
        <v>774</v>
      </c>
      <c r="BJ10" s="1170" t="s">
        <v>774</v>
      </c>
      <c r="BK10" s="1170" t="s">
        <v>774</v>
      </c>
      <c r="BL10" s="1170" t="s">
        <v>774</v>
      </c>
      <c r="BM10" s="1170" t="s">
        <v>774</v>
      </c>
      <c r="BN10" s="1170" t="s">
        <v>774</v>
      </c>
      <c r="BO10" s="1170" t="s">
        <v>774</v>
      </c>
      <c r="BP10" s="1170" t="s">
        <v>774</v>
      </c>
      <c r="BQ10" s="1170" t="s">
        <v>774</v>
      </c>
      <c r="BR10" s="1170" t="s">
        <v>774</v>
      </c>
    </row>
    <row r="11" spans="2:70" s="1494" customFormat="1" ht="22.5">
      <c r="B11" s="1175" t="s">
        <v>2377</v>
      </c>
      <c r="C11" s="1170" t="s">
        <v>2378</v>
      </c>
      <c r="D11" s="1171" t="s">
        <v>2379</v>
      </c>
      <c r="E11" s="1171" t="s">
        <v>2380</v>
      </c>
      <c r="F11" s="1171" t="s">
        <v>2381</v>
      </c>
      <c r="G11" s="1171" t="s">
        <v>2382</v>
      </c>
      <c r="H11" s="1171" t="s">
        <v>2383</v>
      </c>
      <c r="I11" s="1171" t="s">
        <v>2384</v>
      </c>
      <c r="J11" s="1170" t="s">
        <v>2385</v>
      </c>
      <c r="K11" s="1172" t="s">
        <v>2386</v>
      </c>
      <c r="L11" s="1171" t="s">
        <v>2387</v>
      </c>
      <c r="M11" s="1176" t="s">
        <v>2388</v>
      </c>
      <c r="N11" s="1177" t="s">
        <v>2389</v>
      </c>
      <c r="O11" s="1178" t="s">
        <v>2390</v>
      </c>
      <c r="P11" s="1176" t="s">
        <v>2391</v>
      </c>
      <c r="Q11" s="1178" t="s">
        <v>2392</v>
      </c>
      <c r="R11" s="1176" t="s">
        <v>2393</v>
      </c>
      <c r="S11" s="1176" t="s">
        <v>2394</v>
      </c>
      <c r="T11" s="1170" t="s">
        <v>2395</v>
      </c>
      <c r="U11" s="1170" t="s">
        <v>2396</v>
      </c>
      <c r="V11" s="1171" t="s">
        <v>2397</v>
      </c>
      <c r="W11" s="1170" t="s">
        <v>2398</v>
      </c>
      <c r="X11" s="1170" t="s">
        <v>2399</v>
      </c>
      <c r="Y11" s="1170" t="s">
        <v>2400</v>
      </c>
      <c r="Z11" s="1170" t="s">
        <v>2401</v>
      </c>
      <c r="AA11" s="1171" t="s">
        <v>2402</v>
      </c>
      <c r="AB11" s="1170" t="s">
        <v>2403</v>
      </c>
      <c r="AC11" s="1169" t="s">
        <v>2404</v>
      </c>
      <c r="AD11" s="1170" t="s">
        <v>2405</v>
      </c>
      <c r="AE11" s="1179" t="s">
        <v>2406</v>
      </c>
      <c r="AF11" s="1180" t="s">
        <v>2407</v>
      </c>
      <c r="AG11" s="1181" t="s">
        <v>2408</v>
      </c>
      <c r="AH11" s="1170" t="s">
        <v>2409</v>
      </c>
      <c r="AI11" s="1182" t="s">
        <v>2410</v>
      </c>
      <c r="AJ11" s="1182" t="s">
        <v>2411</v>
      </c>
      <c r="AK11" s="1182" t="s">
        <v>2412</v>
      </c>
      <c r="AL11" s="1182" t="s">
        <v>2413</v>
      </c>
      <c r="AM11" s="1182" t="s">
        <v>2414</v>
      </c>
      <c r="AN11" s="1182" t="s">
        <v>2415</v>
      </c>
      <c r="AO11" s="1182" t="s">
        <v>2416</v>
      </c>
      <c r="AP11" s="1182" t="s">
        <v>2417</v>
      </c>
      <c r="AQ11" s="1182" t="s">
        <v>2418</v>
      </c>
      <c r="AR11" s="1182" t="s">
        <v>2419</v>
      </c>
      <c r="AS11" s="1182" t="s">
        <v>2420</v>
      </c>
      <c r="AT11" s="1182" t="s">
        <v>2421</v>
      </c>
      <c r="AU11" s="1182" t="s">
        <v>2422</v>
      </c>
      <c r="AV11" s="1182" t="s">
        <v>2423</v>
      </c>
      <c r="AW11" s="1182" t="s">
        <v>2424</v>
      </c>
      <c r="AX11" s="1182" t="s">
        <v>2425</v>
      </c>
      <c r="AY11" s="1182" t="s">
        <v>2426</v>
      </c>
      <c r="AZ11" s="1182" t="s">
        <v>2427</v>
      </c>
      <c r="BA11" s="1182" t="s">
        <v>2428</v>
      </c>
      <c r="BB11" s="1182" t="s">
        <v>2429</v>
      </c>
      <c r="BC11" s="1182" t="s">
        <v>2430</v>
      </c>
      <c r="BD11" s="1182" t="s">
        <v>2431</v>
      </c>
      <c r="BE11" s="1182" t="s">
        <v>2432</v>
      </c>
      <c r="BF11" s="1182" t="s">
        <v>2433</v>
      </c>
      <c r="BG11" s="1182" t="s">
        <v>2434</v>
      </c>
      <c r="BH11" s="1182" t="s">
        <v>2435</v>
      </c>
      <c r="BI11" s="1182" t="s">
        <v>2436</v>
      </c>
      <c r="BJ11" s="1182" t="s">
        <v>2437</v>
      </c>
      <c r="BK11" s="1182" t="s">
        <v>2438</v>
      </c>
      <c r="BL11" s="1182" t="s">
        <v>2439</v>
      </c>
      <c r="BM11" s="1182" t="s">
        <v>2440</v>
      </c>
      <c r="BN11" s="1182" t="s">
        <v>2441</v>
      </c>
      <c r="BO11" s="1182" t="s">
        <v>2442</v>
      </c>
      <c r="BP11" s="1497" t="s">
        <v>2443</v>
      </c>
      <c r="BQ11" s="1182" t="s">
        <v>2444</v>
      </c>
      <c r="BR11" s="1182" t="s">
        <v>2851</v>
      </c>
    </row>
    <row r="12" spans="2:70" s="1494" customFormat="1">
      <c r="B12" s="1175" t="s">
        <v>2445</v>
      </c>
      <c r="C12" s="1170" t="s">
        <v>2446</v>
      </c>
      <c r="D12" s="1495" t="s">
        <v>2446</v>
      </c>
      <c r="E12" s="1495" t="s">
        <v>2446</v>
      </c>
      <c r="F12" s="1495" t="s">
        <v>2446</v>
      </c>
      <c r="G12" s="1495" t="s">
        <v>2446</v>
      </c>
      <c r="H12" s="1495" t="s">
        <v>2446</v>
      </c>
      <c r="I12" s="1495" t="s">
        <v>2446</v>
      </c>
      <c r="J12" s="1170" t="s">
        <v>2446</v>
      </c>
      <c r="K12" s="1495" t="s">
        <v>2446</v>
      </c>
      <c r="L12" s="1495" t="s">
        <v>2446</v>
      </c>
      <c r="M12" s="1495" t="s">
        <v>2446</v>
      </c>
      <c r="N12" s="1495" t="s">
        <v>2446</v>
      </c>
      <c r="O12" s="1495" t="s">
        <v>2446</v>
      </c>
      <c r="P12" s="1495" t="s">
        <v>2446</v>
      </c>
      <c r="Q12" s="1495" t="s">
        <v>2446</v>
      </c>
      <c r="R12" s="1495" t="s">
        <v>2446</v>
      </c>
      <c r="S12" s="1495" t="s">
        <v>2446</v>
      </c>
      <c r="T12" s="1170" t="s">
        <v>2446</v>
      </c>
      <c r="U12" s="1170" t="s">
        <v>2446</v>
      </c>
      <c r="V12" s="1495" t="s">
        <v>2446</v>
      </c>
      <c r="W12" s="1170" t="s">
        <v>2446</v>
      </c>
      <c r="X12" s="1170" t="s">
        <v>2446</v>
      </c>
      <c r="Y12" s="1170" t="s">
        <v>2446</v>
      </c>
      <c r="Z12" s="1170" t="s">
        <v>2446</v>
      </c>
      <c r="AA12" s="1495" t="s">
        <v>2446</v>
      </c>
      <c r="AB12" s="1170" t="s">
        <v>2446</v>
      </c>
      <c r="AC12" s="1495" t="s">
        <v>2446</v>
      </c>
      <c r="AD12" s="1170" t="s">
        <v>2446</v>
      </c>
      <c r="AE12" s="1495" t="s">
        <v>2446</v>
      </c>
      <c r="AF12" s="1495" t="s">
        <v>2446</v>
      </c>
      <c r="AG12" s="1495" t="s">
        <v>2446</v>
      </c>
      <c r="AH12" s="1495" t="s">
        <v>2446</v>
      </c>
      <c r="AI12" s="1495" t="s">
        <v>2446</v>
      </c>
      <c r="AJ12" s="1495" t="s">
        <v>2446</v>
      </c>
      <c r="AK12" s="1495" t="s">
        <v>2446</v>
      </c>
      <c r="AL12" s="1495" t="s">
        <v>2446</v>
      </c>
      <c r="AM12" s="1495" t="s">
        <v>2446</v>
      </c>
      <c r="AN12" s="1495" t="s">
        <v>2446</v>
      </c>
      <c r="AO12" s="1495" t="s">
        <v>2446</v>
      </c>
      <c r="AP12" s="1495" t="s">
        <v>2446</v>
      </c>
      <c r="AQ12" s="1495" t="s">
        <v>2446</v>
      </c>
      <c r="AR12" s="1495" t="s">
        <v>2446</v>
      </c>
      <c r="AS12" s="1495" t="s">
        <v>2446</v>
      </c>
      <c r="AT12" s="1495" t="s">
        <v>2446</v>
      </c>
      <c r="AU12" s="1495" t="s">
        <v>2446</v>
      </c>
      <c r="AV12" s="1495" t="s">
        <v>2446</v>
      </c>
      <c r="AW12" s="1495" t="s">
        <v>2446</v>
      </c>
      <c r="AX12" s="1495" t="s">
        <v>2446</v>
      </c>
      <c r="AY12" s="1495" t="s">
        <v>2446</v>
      </c>
      <c r="AZ12" s="1495" t="s">
        <v>2446</v>
      </c>
      <c r="BA12" s="1495" t="s">
        <v>2446</v>
      </c>
      <c r="BB12" s="1495" t="s">
        <v>2446</v>
      </c>
      <c r="BC12" s="1495" t="s">
        <v>2446</v>
      </c>
      <c r="BD12" s="1495" t="s">
        <v>2446</v>
      </c>
      <c r="BE12" s="1495" t="s">
        <v>2446</v>
      </c>
      <c r="BF12" s="1495" t="s">
        <v>2446</v>
      </c>
      <c r="BG12" s="1495" t="s">
        <v>2446</v>
      </c>
      <c r="BH12" s="1495" t="s">
        <v>2446</v>
      </c>
      <c r="BI12" s="1495" t="s">
        <v>2446</v>
      </c>
      <c r="BJ12" s="1495" t="s">
        <v>2446</v>
      </c>
      <c r="BK12" s="1495" t="s">
        <v>2446</v>
      </c>
      <c r="BL12" s="1495" t="s">
        <v>2446</v>
      </c>
      <c r="BM12" s="1495" t="s">
        <v>2446</v>
      </c>
      <c r="BN12" s="1495" t="s">
        <v>2446</v>
      </c>
      <c r="BO12" s="1495" t="s">
        <v>2446</v>
      </c>
      <c r="BP12" s="1495" t="s">
        <v>2446</v>
      </c>
      <c r="BQ12" s="1495" t="s">
        <v>2446</v>
      </c>
      <c r="BR12" s="1495" t="s">
        <v>2446</v>
      </c>
    </row>
    <row r="13" spans="2:70" s="1494" customFormat="1">
      <c r="B13" s="1169" t="s">
        <v>2848</v>
      </c>
      <c r="C13" s="1170" t="s">
        <v>969</v>
      </c>
      <c r="D13" s="1176" t="s">
        <v>2447</v>
      </c>
      <c r="E13" s="1176" t="s">
        <v>2447</v>
      </c>
      <c r="F13" s="1176" t="s">
        <v>2447</v>
      </c>
      <c r="G13" s="1176" t="s">
        <v>2447</v>
      </c>
      <c r="H13" s="1176" t="s">
        <v>2447</v>
      </c>
      <c r="I13" s="1176" t="s">
        <v>2447</v>
      </c>
      <c r="J13" s="1176" t="s">
        <v>2447</v>
      </c>
      <c r="K13" s="1183" t="s">
        <v>2447</v>
      </c>
      <c r="L13" s="1178" t="s">
        <v>2447</v>
      </c>
      <c r="M13" s="1176" t="s">
        <v>2448</v>
      </c>
      <c r="N13" s="1177" t="s">
        <v>2448</v>
      </c>
      <c r="O13" s="1178" t="s">
        <v>2448</v>
      </c>
      <c r="P13" s="1176" t="s">
        <v>2448</v>
      </c>
      <c r="Q13" s="1178" t="s">
        <v>2447</v>
      </c>
      <c r="R13" s="1178" t="s">
        <v>2447</v>
      </c>
      <c r="S13" s="1178" t="s">
        <v>2449</v>
      </c>
      <c r="T13" s="1170" t="s">
        <v>2450</v>
      </c>
      <c r="U13" s="1170" t="s">
        <v>2450</v>
      </c>
      <c r="V13" s="1170" t="s">
        <v>2450</v>
      </c>
      <c r="W13" s="1170" t="s">
        <v>2450</v>
      </c>
      <c r="X13" s="1170" t="s">
        <v>2450</v>
      </c>
      <c r="Y13" s="1170" t="s">
        <v>2450</v>
      </c>
      <c r="Z13" s="1170" t="s">
        <v>2450</v>
      </c>
      <c r="AA13" s="1170" t="s">
        <v>2450</v>
      </c>
      <c r="AB13" s="1170" t="s">
        <v>2450</v>
      </c>
      <c r="AC13" s="1170" t="s">
        <v>2450</v>
      </c>
      <c r="AD13" s="1170" t="s">
        <v>2450</v>
      </c>
      <c r="AE13" s="1170" t="s">
        <v>2450</v>
      </c>
      <c r="AF13" s="1170" t="s">
        <v>2450</v>
      </c>
      <c r="AG13" s="1170" t="s">
        <v>2450</v>
      </c>
      <c r="AH13" s="1171" t="s">
        <v>2448</v>
      </c>
      <c r="AI13" s="1171" t="s">
        <v>2448</v>
      </c>
      <c r="AJ13" s="1171" t="s">
        <v>2448</v>
      </c>
      <c r="AK13" s="1171" t="s">
        <v>2448</v>
      </c>
      <c r="AL13" s="1170" t="s">
        <v>2450</v>
      </c>
      <c r="AM13" s="1170" t="s">
        <v>2450</v>
      </c>
      <c r="AN13" s="1170" t="s">
        <v>2450</v>
      </c>
      <c r="AO13" s="1170" t="s">
        <v>2450</v>
      </c>
      <c r="AP13" s="1170" t="s">
        <v>2450</v>
      </c>
      <c r="AQ13" s="1170" t="s">
        <v>2450</v>
      </c>
      <c r="AR13" s="1170" t="s">
        <v>2450</v>
      </c>
      <c r="AS13" s="1170" t="s">
        <v>2450</v>
      </c>
      <c r="AT13" s="1170" t="s">
        <v>2450</v>
      </c>
      <c r="AU13" s="1170" t="s">
        <v>2450</v>
      </c>
      <c r="AV13" s="1170" t="s">
        <v>2450</v>
      </c>
      <c r="AW13" s="1170" t="s">
        <v>2450</v>
      </c>
      <c r="AX13" s="1170" t="s">
        <v>2450</v>
      </c>
      <c r="AY13" s="1170" t="s">
        <v>2450</v>
      </c>
      <c r="AZ13" s="1170" t="s">
        <v>2450</v>
      </c>
      <c r="BA13" s="1170" t="s">
        <v>2450</v>
      </c>
      <c r="BB13" s="1170" t="s">
        <v>2450</v>
      </c>
      <c r="BC13" s="1170" t="s">
        <v>2450</v>
      </c>
      <c r="BD13" s="1170" t="s">
        <v>2450</v>
      </c>
      <c r="BE13" s="1170" t="s">
        <v>2450</v>
      </c>
      <c r="BF13" s="1170" t="s">
        <v>2450</v>
      </c>
      <c r="BG13" s="1170" t="s">
        <v>2448</v>
      </c>
      <c r="BH13" s="1170" t="s">
        <v>2450</v>
      </c>
      <c r="BI13" s="1170" t="s">
        <v>2450</v>
      </c>
      <c r="BJ13" s="1170" t="s">
        <v>2450</v>
      </c>
      <c r="BK13" s="1170" t="s">
        <v>2450</v>
      </c>
      <c r="BL13" s="1170" t="s">
        <v>2450</v>
      </c>
      <c r="BM13" s="1170" t="s">
        <v>2450</v>
      </c>
      <c r="BN13" s="1170" t="s">
        <v>2450</v>
      </c>
      <c r="BO13" s="1170" t="s">
        <v>2450</v>
      </c>
      <c r="BP13" s="1170" t="s">
        <v>2450</v>
      </c>
      <c r="BQ13" s="1170" t="s">
        <v>2450</v>
      </c>
      <c r="BR13" s="1170" t="s">
        <v>2852</v>
      </c>
    </row>
    <row r="14" spans="2:70" s="1494" customFormat="1">
      <c r="B14" s="1172" t="s">
        <v>2451</v>
      </c>
      <c r="C14" s="1172" t="s">
        <v>2452</v>
      </c>
      <c r="D14" s="1177" t="s">
        <v>2344</v>
      </c>
      <c r="E14" s="1177" t="s">
        <v>2344</v>
      </c>
      <c r="F14" s="1177" t="s">
        <v>2344</v>
      </c>
      <c r="G14" s="1177" t="s">
        <v>2344</v>
      </c>
      <c r="H14" s="1177" t="s">
        <v>2344</v>
      </c>
      <c r="I14" s="1177" t="s">
        <v>2344</v>
      </c>
      <c r="J14" s="1496" t="s">
        <v>2344</v>
      </c>
      <c r="K14" s="1177" t="s">
        <v>2344</v>
      </c>
      <c r="L14" s="1177" t="s">
        <v>2344</v>
      </c>
      <c r="M14" s="1496" t="s">
        <v>2344</v>
      </c>
      <c r="N14" s="1177" t="s">
        <v>2344</v>
      </c>
      <c r="O14" s="1177" t="s">
        <v>2344</v>
      </c>
      <c r="P14" s="1496" t="s">
        <v>2344</v>
      </c>
      <c r="Q14" s="1177" t="s">
        <v>2344</v>
      </c>
      <c r="R14" s="1177" t="s">
        <v>2344</v>
      </c>
      <c r="S14" s="1177" t="s">
        <v>2344</v>
      </c>
      <c r="T14" s="1496" t="s">
        <v>2344</v>
      </c>
      <c r="U14" s="1496" t="s">
        <v>2344</v>
      </c>
      <c r="V14" s="1496" t="s">
        <v>2344</v>
      </c>
      <c r="W14" s="1496" t="s">
        <v>2344</v>
      </c>
      <c r="X14" s="1496" t="s">
        <v>2344</v>
      </c>
      <c r="Y14" s="1496" t="s">
        <v>2344</v>
      </c>
      <c r="Z14" s="1496" t="s">
        <v>2344</v>
      </c>
      <c r="AA14" s="1496" t="s">
        <v>2344</v>
      </c>
      <c r="AB14" s="1496" t="s">
        <v>2344</v>
      </c>
      <c r="AC14" s="1496" t="s">
        <v>2344</v>
      </c>
      <c r="AD14" s="1496" t="s">
        <v>2344</v>
      </c>
      <c r="AE14" s="1496" t="s">
        <v>2344</v>
      </c>
      <c r="AF14" s="1496" t="s">
        <v>2344</v>
      </c>
      <c r="AG14" s="1496" t="s">
        <v>2344</v>
      </c>
      <c r="AH14" s="1496" t="s">
        <v>2344</v>
      </c>
      <c r="AI14" s="1496" t="s">
        <v>2344</v>
      </c>
      <c r="AJ14" s="1496" t="s">
        <v>2344</v>
      </c>
      <c r="AK14" s="1496" t="s">
        <v>2344</v>
      </c>
      <c r="AL14" s="1496" t="s">
        <v>2344</v>
      </c>
      <c r="AM14" s="1496" t="s">
        <v>2344</v>
      </c>
      <c r="AN14" s="1496" t="s">
        <v>2344</v>
      </c>
      <c r="AO14" s="1496" t="s">
        <v>2344</v>
      </c>
      <c r="AP14" s="1496" t="s">
        <v>2344</v>
      </c>
      <c r="AQ14" s="1496" t="s">
        <v>2344</v>
      </c>
      <c r="AR14" s="1496" t="s">
        <v>2344</v>
      </c>
      <c r="AS14" s="1496" t="s">
        <v>2344</v>
      </c>
      <c r="AT14" s="1496" t="s">
        <v>2344</v>
      </c>
      <c r="AU14" s="1496" t="s">
        <v>2344</v>
      </c>
      <c r="AV14" s="1496" t="s">
        <v>2344</v>
      </c>
      <c r="AW14" s="1496" t="s">
        <v>2344</v>
      </c>
      <c r="AX14" s="1496" t="s">
        <v>2344</v>
      </c>
      <c r="AY14" s="1496" t="s">
        <v>2344</v>
      </c>
      <c r="AZ14" s="1496" t="s">
        <v>2344</v>
      </c>
      <c r="BA14" s="1496" t="s">
        <v>2344</v>
      </c>
      <c r="BB14" s="1496" t="s">
        <v>2344</v>
      </c>
      <c r="BC14" s="1496" t="s">
        <v>2344</v>
      </c>
      <c r="BD14" s="1496" t="s">
        <v>2344</v>
      </c>
      <c r="BE14" s="1496" t="s">
        <v>2344</v>
      </c>
      <c r="BF14" s="1496" t="s">
        <v>2344</v>
      </c>
      <c r="BG14" s="1496" t="s">
        <v>2344</v>
      </c>
      <c r="BH14" s="1496" t="s">
        <v>2344</v>
      </c>
      <c r="BI14" s="1496" t="s">
        <v>2344</v>
      </c>
      <c r="BJ14" s="1496" t="s">
        <v>2344</v>
      </c>
      <c r="BK14" s="1496" t="s">
        <v>2344</v>
      </c>
      <c r="BL14" s="1496" t="s">
        <v>2344</v>
      </c>
      <c r="BM14" s="1496" t="s">
        <v>2344</v>
      </c>
      <c r="BN14" s="1496" t="s">
        <v>2344</v>
      </c>
      <c r="BO14" s="1496" t="s">
        <v>2344</v>
      </c>
      <c r="BP14" s="1496" t="s">
        <v>2344</v>
      </c>
      <c r="BQ14" s="1496" t="s">
        <v>2344</v>
      </c>
      <c r="BR14" s="1496" t="s">
        <v>2344</v>
      </c>
    </row>
    <row r="15" spans="2:70" s="1494" customFormat="1">
      <c r="B15" s="1153" t="s">
        <v>2453</v>
      </c>
      <c r="C15" s="1172"/>
      <c r="D15" s="1172"/>
      <c r="E15" s="1172"/>
      <c r="F15" s="1172"/>
      <c r="G15" s="1172"/>
      <c r="H15" s="1172"/>
      <c r="I15" s="1172"/>
      <c r="J15" s="1169"/>
      <c r="K15" s="1172"/>
      <c r="L15" s="1172"/>
      <c r="M15" s="1169"/>
      <c r="N15" s="1172"/>
      <c r="O15" s="1172"/>
      <c r="P15" s="1169"/>
      <c r="Q15" s="1172"/>
      <c r="R15" s="1169"/>
      <c r="S15" s="1172"/>
      <c r="T15" s="1172"/>
      <c r="U15" s="1172"/>
      <c r="V15" s="1172"/>
      <c r="W15" s="1169"/>
      <c r="X15" s="1169"/>
      <c r="Y15" s="1172"/>
      <c r="Z15" s="1172"/>
      <c r="AA15" s="1172"/>
      <c r="AB15" s="1169"/>
      <c r="AC15" s="1172"/>
      <c r="AD15" s="1172"/>
      <c r="AE15" s="1169"/>
      <c r="AF15" s="1172"/>
      <c r="AG15" s="1172"/>
      <c r="AH15" s="1170"/>
      <c r="AI15" s="1170"/>
      <c r="AJ15" s="1170"/>
      <c r="AK15" s="1170"/>
      <c r="AL15" s="1170"/>
      <c r="AM15" s="1170"/>
      <c r="AN15" s="1170"/>
      <c r="AO15" s="1170"/>
      <c r="AP15" s="1170"/>
      <c r="AQ15" s="1170"/>
      <c r="AR15" s="1170"/>
      <c r="AS15" s="1170"/>
      <c r="AT15" s="1170"/>
      <c r="AU15" s="1170"/>
      <c r="AV15" s="1170"/>
      <c r="AW15" s="1170"/>
      <c r="AX15" s="1170"/>
      <c r="AY15" s="1170"/>
      <c r="AZ15" s="1170"/>
      <c r="BA15" s="1170"/>
      <c r="BB15" s="1170"/>
      <c r="BC15" s="1170"/>
      <c r="BD15" s="1170"/>
      <c r="BE15" s="1170"/>
      <c r="BF15" s="1170"/>
      <c r="BG15" s="1170"/>
      <c r="BH15" s="1170"/>
      <c r="BI15" s="1170"/>
      <c r="BJ15" s="1170"/>
      <c r="BK15" s="1170"/>
      <c r="BL15" s="1170"/>
      <c r="BM15" s="1170"/>
      <c r="BN15" s="1170"/>
      <c r="BO15" s="1170"/>
      <c r="BP15" s="1170"/>
      <c r="BQ15" s="1170"/>
      <c r="BR15" s="1170"/>
    </row>
    <row r="16" spans="2:70" s="1494" customFormat="1">
      <c r="B16" s="1169" t="s">
        <v>2849</v>
      </c>
      <c r="C16" s="1170" t="s">
        <v>2454</v>
      </c>
      <c r="D16" s="1171" t="s">
        <v>1733</v>
      </c>
      <c r="E16" s="1171" t="s">
        <v>1733</v>
      </c>
      <c r="F16" s="1171" t="s">
        <v>1733</v>
      </c>
      <c r="G16" s="1171" t="s">
        <v>1733</v>
      </c>
      <c r="H16" s="1171" t="s">
        <v>1733</v>
      </c>
      <c r="I16" s="1171" t="s">
        <v>1733</v>
      </c>
      <c r="J16" s="1170" t="s">
        <v>1733</v>
      </c>
      <c r="K16" s="1172" t="s">
        <v>1733</v>
      </c>
      <c r="L16" s="1171" t="s">
        <v>1733</v>
      </c>
      <c r="M16" s="1170" t="s">
        <v>1733</v>
      </c>
      <c r="N16" s="1172" t="s">
        <v>1733</v>
      </c>
      <c r="O16" s="1171" t="s">
        <v>1733</v>
      </c>
      <c r="P16" s="1171" t="s">
        <v>1733</v>
      </c>
      <c r="Q16" s="1171" t="s">
        <v>1733</v>
      </c>
      <c r="R16" s="1171" t="s">
        <v>1733</v>
      </c>
      <c r="S16" s="1171" t="s">
        <v>1733</v>
      </c>
      <c r="T16" s="1170" t="s">
        <v>2455</v>
      </c>
      <c r="U16" s="1170" t="s">
        <v>2455</v>
      </c>
      <c r="V16" s="1171" t="s">
        <v>2455</v>
      </c>
      <c r="W16" s="1170" t="s">
        <v>2455</v>
      </c>
      <c r="X16" s="1170" t="s">
        <v>2455</v>
      </c>
      <c r="Y16" s="1170" t="s">
        <v>2455</v>
      </c>
      <c r="Z16" s="1170" t="s">
        <v>2455</v>
      </c>
      <c r="AA16" s="1171" t="s">
        <v>2455</v>
      </c>
      <c r="AB16" s="1170" t="s">
        <v>2455</v>
      </c>
      <c r="AC16" s="1169" t="s">
        <v>2455</v>
      </c>
      <c r="AD16" s="1170" t="s">
        <v>2455</v>
      </c>
      <c r="AE16" s="1170" t="s">
        <v>2455</v>
      </c>
      <c r="AF16" s="1172" t="s">
        <v>2455</v>
      </c>
      <c r="AG16" s="1172" t="s">
        <v>2455</v>
      </c>
      <c r="AH16" s="1170" t="s">
        <v>2455</v>
      </c>
      <c r="AI16" s="1170" t="s">
        <v>2455</v>
      </c>
      <c r="AJ16" s="1170" t="s">
        <v>2455</v>
      </c>
      <c r="AK16" s="1170" t="s">
        <v>2455</v>
      </c>
      <c r="AL16" s="1170" t="s">
        <v>2455</v>
      </c>
      <c r="AM16" s="1170" t="s">
        <v>2455</v>
      </c>
      <c r="AN16" s="1170" t="s">
        <v>2456</v>
      </c>
      <c r="AO16" s="1170" t="s">
        <v>2456</v>
      </c>
      <c r="AP16" s="1170" t="s">
        <v>2456</v>
      </c>
      <c r="AQ16" s="1170" t="s">
        <v>2456</v>
      </c>
      <c r="AR16" s="1170" t="s">
        <v>2456</v>
      </c>
      <c r="AS16" s="1170" t="s">
        <v>2456</v>
      </c>
      <c r="AT16" s="1170" t="s">
        <v>2456</v>
      </c>
      <c r="AU16" s="1170" t="s">
        <v>2456</v>
      </c>
      <c r="AV16" s="1170" t="s">
        <v>2456</v>
      </c>
      <c r="AW16" s="1170" t="s">
        <v>2456</v>
      </c>
      <c r="AX16" s="1170" t="s">
        <v>2456</v>
      </c>
      <c r="AY16" s="1170" t="s">
        <v>2456</v>
      </c>
      <c r="AZ16" s="1170" t="s">
        <v>2456</v>
      </c>
      <c r="BA16" s="1170" t="s">
        <v>2456</v>
      </c>
      <c r="BB16" s="1170" t="s">
        <v>2456</v>
      </c>
      <c r="BC16" s="1170" t="s">
        <v>2456</v>
      </c>
      <c r="BD16" s="1170" t="s">
        <v>2456</v>
      </c>
      <c r="BE16" s="1170" t="s">
        <v>2456</v>
      </c>
      <c r="BF16" s="1170" t="s">
        <v>2456</v>
      </c>
      <c r="BG16" s="1170" t="s">
        <v>2456</v>
      </c>
      <c r="BH16" s="1170" t="s">
        <v>2456</v>
      </c>
      <c r="BI16" s="1170" t="s">
        <v>2456</v>
      </c>
      <c r="BJ16" s="1170" t="s">
        <v>2456</v>
      </c>
      <c r="BK16" s="1170" t="s">
        <v>2456</v>
      </c>
      <c r="BL16" s="1170" t="s">
        <v>2456</v>
      </c>
      <c r="BM16" s="1170" t="s">
        <v>2456</v>
      </c>
      <c r="BN16" s="1170" t="s">
        <v>2456</v>
      </c>
      <c r="BO16" s="1170" t="s">
        <v>2456</v>
      </c>
      <c r="BP16" s="1170" t="s">
        <v>2456</v>
      </c>
      <c r="BQ16" s="1170" t="s">
        <v>2456</v>
      </c>
      <c r="BR16" s="1170" t="s">
        <v>2456</v>
      </c>
    </row>
    <row r="17" spans="2:70" s="1494" customFormat="1">
      <c r="B17" s="1169" t="s">
        <v>2850</v>
      </c>
      <c r="C17" s="1170" t="s">
        <v>2454</v>
      </c>
      <c r="D17" s="1171" t="s">
        <v>1733</v>
      </c>
      <c r="E17" s="1171" t="s">
        <v>1733</v>
      </c>
      <c r="F17" s="1171" t="s">
        <v>1733</v>
      </c>
      <c r="G17" s="1171" t="s">
        <v>1733</v>
      </c>
      <c r="H17" s="1171" t="s">
        <v>1733</v>
      </c>
      <c r="I17" s="1171" t="s">
        <v>1733</v>
      </c>
      <c r="J17" s="1170" t="s">
        <v>1733</v>
      </c>
      <c r="K17" s="1172" t="s">
        <v>1733</v>
      </c>
      <c r="L17" s="1171" t="s">
        <v>1733</v>
      </c>
      <c r="M17" s="1170" t="s">
        <v>1733</v>
      </c>
      <c r="N17" s="1172" t="s">
        <v>1733</v>
      </c>
      <c r="O17" s="1171" t="s">
        <v>1733</v>
      </c>
      <c r="P17" s="1171" t="s">
        <v>1733</v>
      </c>
      <c r="Q17" s="1171" t="s">
        <v>1733</v>
      </c>
      <c r="R17" s="1171" t="s">
        <v>1733</v>
      </c>
      <c r="S17" s="1171" t="s">
        <v>1733</v>
      </c>
      <c r="T17" s="1170" t="s">
        <v>2455</v>
      </c>
      <c r="U17" s="1170" t="s">
        <v>2455</v>
      </c>
      <c r="V17" s="1171" t="s">
        <v>2455</v>
      </c>
      <c r="W17" s="1170" t="s">
        <v>2455</v>
      </c>
      <c r="X17" s="1170" t="s">
        <v>2455</v>
      </c>
      <c r="Y17" s="1170" t="s">
        <v>2455</v>
      </c>
      <c r="Z17" s="1170" t="s">
        <v>2455</v>
      </c>
      <c r="AA17" s="1171" t="s">
        <v>2455</v>
      </c>
      <c r="AB17" s="1170" t="s">
        <v>2455</v>
      </c>
      <c r="AC17" s="1169" t="s">
        <v>2455</v>
      </c>
      <c r="AD17" s="1170" t="s">
        <v>2455</v>
      </c>
      <c r="AE17" s="1170" t="s">
        <v>2455</v>
      </c>
      <c r="AF17" s="1171" t="s">
        <v>2455</v>
      </c>
      <c r="AG17" s="1171" t="s">
        <v>2455</v>
      </c>
      <c r="AH17" s="1170" t="s">
        <v>2455</v>
      </c>
      <c r="AI17" s="1170" t="s">
        <v>2455</v>
      </c>
      <c r="AJ17" s="1170" t="s">
        <v>2455</v>
      </c>
      <c r="AK17" s="1170" t="s">
        <v>2455</v>
      </c>
      <c r="AL17" s="1170" t="s">
        <v>2455</v>
      </c>
      <c r="AM17" s="1170" t="s">
        <v>2455</v>
      </c>
      <c r="AN17" s="1170" t="s">
        <v>2853</v>
      </c>
      <c r="AO17" s="1170" t="s">
        <v>2853</v>
      </c>
      <c r="AP17" s="1170" t="s">
        <v>2853</v>
      </c>
      <c r="AQ17" s="1170" t="s">
        <v>2853</v>
      </c>
      <c r="AR17" s="1170" t="s">
        <v>2853</v>
      </c>
      <c r="AS17" s="1170" t="s">
        <v>2853</v>
      </c>
      <c r="AT17" s="1170" t="s">
        <v>2853</v>
      </c>
      <c r="AU17" s="1170" t="s">
        <v>2853</v>
      </c>
      <c r="AV17" s="1170" t="s">
        <v>2853</v>
      </c>
      <c r="AW17" s="1170" t="s">
        <v>2853</v>
      </c>
      <c r="AX17" s="1170" t="s">
        <v>2853</v>
      </c>
      <c r="AY17" s="1170" t="s">
        <v>2853</v>
      </c>
      <c r="AZ17" s="1170" t="s">
        <v>2853</v>
      </c>
      <c r="BA17" s="1170" t="s">
        <v>2853</v>
      </c>
      <c r="BB17" s="1170" t="s">
        <v>2853</v>
      </c>
      <c r="BC17" s="1170" t="s">
        <v>2853</v>
      </c>
      <c r="BD17" s="1170" t="s">
        <v>2853</v>
      </c>
      <c r="BE17" s="1170" t="s">
        <v>2853</v>
      </c>
      <c r="BF17" s="1170" t="s">
        <v>2853</v>
      </c>
      <c r="BG17" s="1170" t="s">
        <v>2853</v>
      </c>
      <c r="BH17" s="1170" t="s">
        <v>2853</v>
      </c>
      <c r="BI17" s="1170" t="s">
        <v>2853</v>
      </c>
      <c r="BJ17" s="1170" t="s">
        <v>2853</v>
      </c>
      <c r="BK17" s="1170" t="s">
        <v>2853</v>
      </c>
      <c r="BL17" s="1170" t="s">
        <v>2853</v>
      </c>
      <c r="BM17" s="1170" t="s">
        <v>2853</v>
      </c>
      <c r="BN17" s="1170" t="s">
        <v>2853</v>
      </c>
      <c r="BO17" s="1170" t="s">
        <v>2853</v>
      </c>
      <c r="BP17" s="1170" t="s">
        <v>2853</v>
      </c>
      <c r="BQ17" s="1170" t="s">
        <v>2853</v>
      </c>
      <c r="BR17" s="1170" t="s">
        <v>2853</v>
      </c>
    </row>
    <row r="18" spans="2:70" s="1494" customFormat="1" ht="22.5">
      <c r="B18" s="1169" t="s">
        <v>2457</v>
      </c>
      <c r="C18" s="1182" t="s">
        <v>2458</v>
      </c>
      <c r="D18" s="1497" t="s">
        <v>2458</v>
      </c>
      <c r="E18" s="1497" t="s">
        <v>2458</v>
      </c>
      <c r="F18" s="1497" t="s">
        <v>2458</v>
      </c>
      <c r="G18" s="1497" t="s">
        <v>2458</v>
      </c>
      <c r="H18" s="1497" t="s">
        <v>2458</v>
      </c>
      <c r="I18" s="1497" t="s">
        <v>2458</v>
      </c>
      <c r="J18" s="1182" t="s">
        <v>2458</v>
      </c>
      <c r="K18" s="1497" t="s">
        <v>2458</v>
      </c>
      <c r="L18" s="1497" t="s">
        <v>2458</v>
      </c>
      <c r="M18" s="1182" t="s">
        <v>2458</v>
      </c>
      <c r="N18" s="1497" t="s">
        <v>2458</v>
      </c>
      <c r="O18" s="1497" t="s">
        <v>2458</v>
      </c>
      <c r="P18" s="1497" t="s">
        <v>2458</v>
      </c>
      <c r="Q18" s="1497" t="s">
        <v>2458</v>
      </c>
      <c r="R18" s="1497" t="s">
        <v>2458</v>
      </c>
      <c r="S18" s="1497" t="s">
        <v>2458</v>
      </c>
      <c r="T18" s="1182" t="s">
        <v>2458</v>
      </c>
      <c r="U18" s="1182" t="s">
        <v>2458</v>
      </c>
      <c r="V18" s="1497" t="s">
        <v>2458</v>
      </c>
      <c r="W18" s="1182" t="s">
        <v>2458</v>
      </c>
      <c r="X18" s="1182" t="s">
        <v>2458</v>
      </c>
      <c r="Y18" s="1182" t="s">
        <v>2458</v>
      </c>
      <c r="Z18" s="1182" t="s">
        <v>2458</v>
      </c>
      <c r="AA18" s="1497" t="s">
        <v>2458</v>
      </c>
      <c r="AB18" s="1182" t="s">
        <v>2458</v>
      </c>
      <c r="AC18" s="1497" t="s">
        <v>2458</v>
      </c>
      <c r="AD18" s="1182" t="s">
        <v>2458</v>
      </c>
      <c r="AE18" s="1182" t="s">
        <v>2458</v>
      </c>
      <c r="AF18" s="1497" t="s">
        <v>2458</v>
      </c>
      <c r="AG18" s="1497" t="s">
        <v>2458</v>
      </c>
      <c r="AH18" s="1497" t="s">
        <v>2458</v>
      </c>
      <c r="AI18" s="1182" t="s">
        <v>2458</v>
      </c>
      <c r="AJ18" s="1182" t="s">
        <v>2458</v>
      </c>
      <c r="AK18" s="1182" t="s">
        <v>2458</v>
      </c>
      <c r="AL18" s="1182" t="s">
        <v>2458</v>
      </c>
      <c r="AM18" s="1182" t="s">
        <v>2458</v>
      </c>
      <c r="AN18" s="1182" t="s">
        <v>2458</v>
      </c>
      <c r="AO18" s="1182" t="s">
        <v>2458</v>
      </c>
      <c r="AP18" s="1182" t="s">
        <v>2458</v>
      </c>
      <c r="AQ18" s="1182" t="s">
        <v>2458</v>
      </c>
      <c r="AR18" s="1182" t="s">
        <v>2458</v>
      </c>
      <c r="AS18" s="1182" t="s">
        <v>2458</v>
      </c>
      <c r="AT18" s="1182" t="s">
        <v>2458</v>
      </c>
      <c r="AU18" s="1182" t="s">
        <v>2458</v>
      </c>
      <c r="AV18" s="1182" t="s">
        <v>2458</v>
      </c>
      <c r="AW18" s="1182" t="s">
        <v>2458</v>
      </c>
      <c r="AX18" s="1182" t="s">
        <v>2458</v>
      </c>
      <c r="AY18" s="1182" t="s">
        <v>2458</v>
      </c>
      <c r="AZ18" s="1182" t="s">
        <v>2458</v>
      </c>
      <c r="BA18" s="1182" t="s">
        <v>2458</v>
      </c>
      <c r="BB18" s="1182" t="s">
        <v>2458</v>
      </c>
      <c r="BC18" s="1182" t="s">
        <v>2458</v>
      </c>
      <c r="BD18" s="1182" t="s">
        <v>2458</v>
      </c>
      <c r="BE18" s="1182" t="s">
        <v>2458</v>
      </c>
      <c r="BF18" s="1182" t="s">
        <v>2458</v>
      </c>
      <c r="BG18" s="1182" t="s">
        <v>2458</v>
      </c>
      <c r="BH18" s="1182" t="s">
        <v>2458</v>
      </c>
      <c r="BI18" s="1182" t="s">
        <v>2458</v>
      </c>
      <c r="BJ18" s="1182" t="s">
        <v>2458</v>
      </c>
      <c r="BK18" s="1182" t="s">
        <v>2458</v>
      </c>
      <c r="BL18" s="1182" t="s">
        <v>2458</v>
      </c>
      <c r="BM18" s="1182" t="s">
        <v>2458</v>
      </c>
      <c r="BN18" s="1182" t="s">
        <v>2458</v>
      </c>
      <c r="BO18" s="1182" t="s">
        <v>2458</v>
      </c>
      <c r="BP18" s="1182" t="s">
        <v>2458</v>
      </c>
      <c r="BQ18" s="1182" t="s">
        <v>2458</v>
      </c>
      <c r="BR18" s="1182" t="s">
        <v>2458</v>
      </c>
    </row>
    <row r="19" spans="2:70" s="1494" customFormat="1" ht="36.75" customHeight="1">
      <c r="B19" s="1169" t="s">
        <v>2459</v>
      </c>
      <c r="C19" s="1182" t="s">
        <v>2460</v>
      </c>
      <c r="D19" s="1184" t="s">
        <v>2461</v>
      </c>
      <c r="E19" s="1184" t="s">
        <v>2461</v>
      </c>
      <c r="F19" s="1184" t="s">
        <v>2461</v>
      </c>
      <c r="G19" s="1184" t="s">
        <v>2461</v>
      </c>
      <c r="H19" s="1184" t="s">
        <v>2461</v>
      </c>
      <c r="I19" s="1184" t="s">
        <v>2461</v>
      </c>
      <c r="J19" s="1498" t="s">
        <v>2461</v>
      </c>
      <c r="K19" s="1498" t="s">
        <v>2461</v>
      </c>
      <c r="L19" s="1184" t="s">
        <v>2461</v>
      </c>
      <c r="M19" s="1498" t="s">
        <v>2461</v>
      </c>
      <c r="N19" s="1498" t="s">
        <v>2461</v>
      </c>
      <c r="O19" s="1184" t="s">
        <v>2461</v>
      </c>
      <c r="P19" s="1184" t="s">
        <v>2461</v>
      </c>
      <c r="Q19" s="1184" t="s">
        <v>2461</v>
      </c>
      <c r="R19" s="1184" t="s">
        <v>2461</v>
      </c>
      <c r="S19" s="1184" t="s">
        <v>2461</v>
      </c>
      <c r="T19" s="1182" t="s">
        <v>2462</v>
      </c>
      <c r="U19" s="1182" t="s">
        <v>2462</v>
      </c>
      <c r="V19" s="1497" t="s">
        <v>2462</v>
      </c>
      <c r="W19" s="1182" t="s">
        <v>2462</v>
      </c>
      <c r="X19" s="1182" t="s">
        <v>2462</v>
      </c>
      <c r="Y19" s="1182" t="s">
        <v>2462</v>
      </c>
      <c r="Z19" s="1182" t="s">
        <v>2462</v>
      </c>
      <c r="AA19" s="1497" t="s">
        <v>2462</v>
      </c>
      <c r="AB19" s="1182" t="s">
        <v>2462</v>
      </c>
      <c r="AC19" s="1497" t="s">
        <v>2462</v>
      </c>
      <c r="AD19" s="1182" t="s">
        <v>2462</v>
      </c>
      <c r="AE19" s="1182" t="s">
        <v>2462</v>
      </c>
      <c r="AF19" s="1182" t="s">
        <v>2462</v>
      </c>
      <c r="AG19" s="1182" t="s">
        <v>2462</v>
      </c>
      <c r="AH19" s="1182" t="s">
        <v>2462</v>
      </c>
      <c r="AI19" s="1182" t="s">
        <v>2462</v>
      </c>
      <c r="AJ19" s="1182" t="s">
        <v>2462</v>
      </c>
      <c r="AK19" s="1182" t="s">
        <v>2462</v>
      </c>
      <c r="AL19" s="1182" t="s">
        <v>2462</v>
      </c>
      <c r="AM19" s="1182" t="s">
        <v>2462</v>
      </c>
      <c r="AN19" s="1182" t="s">
        <v>2463</v>
      </c>
      <c r="AO19" s="1182" t="s">
        <v>2463</v>
      </c>
      <c r="AP19" s="1182" t="s">
        <v>2463</v>
      </c>
      <c r="AQ19" s="1182" t="s">
        <v>2463</v>
      </c>
      <c r="AR19" s="1182" t="s">
        <v>2463</v>
      </c>
      <c r="AS19" s="1182" t="s">
        <v>2463</v>
      </c>
      <c r="AT19" s="1182" t="s">
        <v>2463</v>
      </c>
      <c r="AU19" s="1182" t="s">
        <v>2463</v>
      </c>
      <c r="AV19" s="1182" t="s">
        <v>2463</v>
      </c>
      <c r="AW19" s="1182" t="s">
        <v>2463</v>
      </c>
      <c r="AX19" s="1182" t="s">
        <v>2463</v>
      </c>
      <c r="AY19" s="1182" t="s">
        <v>2463</v>
      </c>
      <c r="AZ19" s="1182" t="s">
        <v>2463</v>
      </c>
      <c r="BA19" s="1182" t="s">
        <v>2463</v>
      </c>
      <c r="BB19" s="1182" t="s">
        <v>2463</v>
      </c>
      <c r="BC19" s="1182" t="s">
        <v>2463</v>
      </c>
      <c r="BD19" s="1182" t="s">
        <v>2463</v>
      </c>
      <c r="BE19" s="1182" t="s">
        <v>2463</v>
      </c>
      <c r="BF19" s="1182" t="s">
        <v>2463</v>
      </c>
      <c r="BG19" s="1182" t="s">
        <v>2463</v>
      </c>
      <c r="BH19" s="1182" t="s">
        <v>2464</v>
      </c>
      <c r="BI19" s="1182" t="s">
        <v>2464</v>
      </c>
      <c r="BJ19" s="1182" t="s">
        <v>2464</v>
      </c>
      <c r="BK19" s="1182" t="s">
        <v>2464</v>
      </c>
      <c r="BL19" s="1182" t="s">
        <v>2464</v>
      </c>
      <c r="BM19" s="1182" t="s">
        <v>2464</v>
      </c>
      <c r="BN19" s="1182" t="s">
        <v>2464</v>
      </c>
      <c r="BO19" s="1182" t="s">
        <v>2464</v>
      </c>
      <c r="BP19" s="1182" t="s">
        <v>2464</v>
      </c>
      <c r="BQ19" s="1182" t="s">
        <v>2464</v>
      </c>
      <c r="BR19" s="1182" t="s">
        <v>2464</v>
      </c>
    </row>
    <row r="20" spans="2:70" s="1494" customFormat="1">
      <c r="B20" s="1175" t="s">
        <v>2859</v>
      </c>
      <c r="C20" s="2006">
        <v>37594.917000000001</v>
      </c>
      <c r="D20" s="2007">
        <v>650</v>
      </c>
      <c r="E20" s="2007">
        <v>817</v>
      </c>
      <c r="F20" s="2007">
        <v>1100</v>
      </c>
      <c r="G20" s="2007">
        <v>961</v>
      </c>
      <c r="H20" s="2007">
        <v>2750</v>
      </c>
      <c r="I20" s="2007">
        <v>500</v>
      </c>
      <c r="J20" s="2006">
        <v>950</v>
      </c>
      <c r="K20" s="2008">
        <v>600</v>
      </c>
      <c r="L20" s="2009">
        <v>2300</v>
      </c>
      <c r="M20" s="2006">
        <v>100</v>
      </c>
      <c r="N20" s="2008">
        <v>300</v>
      </c>
      <c r="O20" s="2007">
        <v>100</v>
      </c>
      <c r="P20" s="2006">
        <v>100</v>
      </c>
      <c r="Q20" s="2009">
        <v>2044.068</v>
      </c>
      <c r="R20" s="2100">
        <v>1124.2380000000001</v>
      </c>
      <c r="S20" s="2101">
        <v>7382.69</v>
      </c>
      <c r="T20" s="2006">
        <v>2500</v>
      </c>
      <c r="U20" s="2006">
        <v>2350</v>
      </c>
      <c r="V20" s="2011">
        <v>450</v>
      </c>
      <c r="W20" s="2012">
        <v>2500</v>
      </c>
      <c r="X20" s="2012">
        <v>1100</v>
      </c>
      <c r="Y20" s="2006">
        <v>650</v>
      </c>
      <c r="Z20" s="2006">
        <v>1560.6030000000001</v>
      </c>
      <c r="AA20" s="2007">
        <v>1664.643</v>
      </c>
      <c r="AB20" s="2006">
        <v>520.20100000000002</v>
      </c>
      <c r="AC20" s="2013">
        <v>728.28099999999995</v>
      </c>
      <c r="AD20" s="2006">
        <v>520.20100000000002</v>
      </c>
      <c r="AE20" s="2006">
        <v>8819.9</v>
      </c>
      <c r="AF20" s="2007">
        <v>662.14599999999996</v>
      </c>
      <c r="AG20" s="2075">
        <v>919.64700000000005</v>
      </c>
      <c r="AH20" s="2014">
        <v>125</v>
      </c>
      <c r="AI20" s="2015">
        <v>350</v>
      </c>
      <c r="AJ20" s="2015">
        <v>150</v>
      </c>
      <c r="AK20" s="2015">
        <v>150</v>
      </c>
      <c r="AL20" s="2006">
        <v>1986.4380000000001</v>
      </c>
      <c r="AM20" s="2006">
        <v>5879.99</v>
      </c>
      <c r="AN20" s="2006">
        <v>10529.6</v>
      </c>
      <c r="AO20" s="2006">
        <v>10529.6</v>
      </c>
      <c r="AP20" s="2006">
        <v>7897.2</v>
      </c>
      <c r="AQ20" s="2006">
        <v>11759.984</v>
      </c>
      <c r="AR20" s="2006">
        <v>2060.0100000000002</v>
      </c>
      <c r="AS20" s="2006">
        <v>1000</v>
      </c>
      <c r="AT20" s="2006">
        <v>1100</v>
      </c>
      <c r="AU20" s="2006">
        <v>881.99800000000005</v>
      </c>
      <c r="AV20" s="2006">
        <v>1040.402</v>
      </c>
      <c r="AW20" s="2006">
        <v>2080.8040000000001</v>
      </c>
      <c r="AX20" s="2006">
        <v>10570.007</v>
      </c>
      <c r="AY20" s="2006">
        <v>9476.64</v>
      </c>
      <c r="AZ20" s="2006">
        <v>735.71799999999996</v>
      </c>
      <c r="BA20" s="2006">
        <v>11759.984</v>
      </c>
      <c r="BB20" s="2006">
        <v>441.43099999999998</v>
      </c>
      <c r="BC20" s="2006">
        <v>1745.8920000000001</v>
      </c>
      <c r="BD20" s="2079">
        <v>11759.984</v>
      </c>
      <c r="BE20" s="2006">
        <v>713.64599999999996</v>
      </c>
      <c r="BF20" s="2006">
        <v>8819.9879999999994</v>
      </c>
      <c r="BG20" s="2006">
        <v>800</v>
      </c>
      <c r="BH20" s="2079">
        <v>11759.984</v>
      </c>
      <c r="BI20" s="2006">
        <v>1248.4829999999999</v>
      </c>
      <c r="BJ20" s="2079">
        <v>11759.984</v>
      </c>
      <c r="BK20" s="2006">
        <v>14699.98</v>
      </c>
      <c r="BL20" s="2006">
        <v>2494.1320000000001</v>
      </c>
      <c r="BM20" s="2006">
        <v>10570.007</v>
      </c>
      <c r="BN20" s="2006">
        <v>8819.9879999999994</v>
      </c>
      <c r="BO20" s="2006">
        <v>7046.6719999999996</v>
      </c>
      <c r="BP20" s="2006">
        <v>2743.5450000000001</v>
      </c>
      <c r="BQ20" s="2006">
        <v>1500</v>
      </c>
      <c r="BR20" s="2006">
        <v>1247.066</v>
      </c>
    </row>
    <row r="21" spans="2:70" s="1494" customFormat="1" ht="22.5">
      <c r="B21" s="1175" t="s">
        <v>2857</v>
      </c>
      <c r="C21" s="2015" t="s">
        <v>2456</v>
      </c>
      <c r="D21" s="2014" t="s">
        <v>2465</v>
      </c>
      <c r="E21" s="2014" t="s">
        <v>2466</v>
      </c>
      <c r="F21" s="2014" t="s">
        <v>2467</v>
      </c>
      <c r="G21" s="2014" t="s">
        <v>2468</v>
      </c>
      <c r="H21" s="2014" t="s">
        <v>2469</v>
      </c>
      <c r="I21" s="2007" t="s">
        <v>2470</v>
      </c>
      <c r="J21" s="2006" t="s">
        <v>2471</v>
      </c>
      <c r="K21" s="2008" t="s">
        <v>2472</v>
      </c>
      <c r="L21" s="2007" t="s">
        <v>2473</v>
      </c>
      <c r="M21" s="2006" t="s">
        <v>2474</v>
      </c>
      <c r="N21" s="2008" t="s">
        <v>2475</v>
      </c>
      <c r="O21" s="2007" t="s">
        <v>2474</v>
      </c>
      <c r="P21" s="2015" t="s">
        <v>2474</v>
      </c>
      <c r="Q21" s="2007" t="s">
        <v>2933</v>
      </c>
      <c r="R21" s="2015" t="s">
        <v>2934</v>
      </c>
      <c r="S21" s="2015" t="s">
        <v>2476</v>
      </c>
      <c r="T21" s="2015" t="s">
        <v>2477</v>
      </c>
      <c r="U21" s="2016" t="s">
        <v>2478</v>
      </c>
      <c r="V21" s="2014" t="s">
        <v>2479</v>
      </c>
      <c r="W21" s="2015" t="s">
        <v>2477</v>
      </c>
      <c r="X21" s="2015" t="s">
        <v>2467</v>
      </c>
      <c r="Y21" s="2015" t="s">
        <v>2480</v>
      </c>
      <c r="Z21" s="2016" t="s">
        <v>2481</v>
      </c>
      <c r="AA21" s="2017" t="s">
        <v>2482</v>
      </c>
      <c r="AB21" s="2015" t="s">
        <v>2483</v>
      </c>
      <c r="AC21" s="2013" t="s">
        <v>2484</v>
      </c>
      <c r="AD21" s="2006" t="s">
        <v>2483</v>
      </c>
      <c r="AE21" s="2010" t="s">
        <v>2485</v>
      </c>
      <c r="AF21" s="2018" t="s">
        <v>2486</v>
      </c>
      <c r="AG21" s="2014" t="s">
        <v>2487</v>
      </c>
      <c r="AH21" s="2014" t="s">
        <v>2488</v>
      </c>
      <c r="AI21" s="2015" t="s">
        <v>2489</v>
      </c>
      <c r="AJ21" s="2015" t="s">
        <v>2490</v>
      </c>
      <c r="AK21" s="2015" t="s">
        <v>2490</v>
      </c>
      <c r="AL21" s="2015" t="s">
        <v>2491</v>
      </c>
      <c r="AM21" s="2015" t="s">
        <v>2492</v>
      </c>
      <c r="AN21" s="2078" t="s">
        <v>2847</v>
      </c>
      <c r="AO21" s="2028" t="s">
        <v>2846</v>
      </c>
      <c r="AP21" s="2028" t="s">
        <v>2845</v>
      </c>
      <c r="AQ21" s="2028" t="s">
        <v>2844</v>
      </c>
      <c r="AR21" s="2028" t="s">
        <v>2843</v>
      </c>
      <c r="AS21" s="2028" t="s">
        <v>2493</v>
      </c>
      <c r="AT21" s="2028" t="s">
        <v>2467</v>
      </c>
      <c r="AU21" s="2028" t="s">
        <v>2842</v>
      </c>
      <c r="AV21" s="2028" t="s">
        <v>2841</v>
      </c>
      <c r="AW21" s="2028" t="s">
        <v>2840</v>
      </c>
      <c r="AX21" s="2028" t="s">
        <v>2839</v>
      </c>
      <c r="AY21" s="2028" t="s">
        <v>2838</v>
      </c>
      <c r="AZ21" s="2028" t="s">
        <v>2837</v>
      </c>
      <c r="BA21" s="2028" t="s">
        <v>2836</v>
      </c>
      <c r="BB21" s="2028" t="s">
        <v>2835</v>
      </c>
      <c r="BC21" s="2028" t="s">
        <v>2834</v>
      </c>
      <c r="BD21" s="2028" t="s">
        <v>2833</v>
      </c>
      <c r="BE21" s="2028" t="s">
        <v>2832</v>
      </c>
      <c r="BF21" s="2028" t="s">
        <v>2831</v>
      </c>
      <c r="BG21" s="2028" t="s">
        <v>2494</v>
      </c>
      <c r="BH21" s="2028" t="s">
        <v>2830</v>
      </c>
      <c r="BI21" s="2028" t="s">
        <v>2829</v>
      </c>
      <c r="BJ21" s="2028" t="s">
        <v>2828</v>
      </c>
      <c r="BK21" s="2028" t="s">
        <v>2827</v>
      </c>
      <c r="BL21" s="2028" t="s">
        <v>2826</v>
      </c>
      <c r="BM21" s="2028" t="s">
        <v>2824</v>
      </c>
      <c r="BN21" s="2028" t="s">
        <v>2825</v>
      </c>
      <c r="BO21" s="2028" t="s">
        <v>2823</v>
      </c>
      <c r="BP21" s="2028" t="s">
        <v>2822</v>
      </c>
      <c r="BQ21" s="2028" t="s">
        <v>2495</v>
      </c>
      <c r="BR21" s="2028" t="s">
        <v>2854</v>
      </c>
    </row>
    <row r="22" spans="2:70" s="1494" customFormat="1">
      <c r="B22" s="1169" t="s">
        <v>2496</v>
      </c>
      <c r="C22" s="2015" t="s">
        <v>2497</v>
      </c>
      <c r="D22" s="2014">
        <v>100</v>
      </c>
      <c r="E22" s="2014">
        <v>100</v>
      </c>
      <c r="F22" s="2014">
        <v>100</v>
      </c>
      <c r="G22" s="2014">
        <v>100</v>
      </c>
      <c r="H22" s="2014">
        <v>100</v>
      </c>
      <c r="I22" s="2014">
        <v>99.97</v>
      </c>
      <c r="J22" s="2015">
        <v>100</v>
      </c>
      <c r="K22" s="2019">
        <v>100</v>
      </c>
      <c r="L22" s="2014">
        <v>100</v>
      </c>
      <c r="M22" s="2015">
        <v>100</v>
      </c>
      <c r="N22" s="2019">
        <v>100</v>
      </c>
      <c r="O22" s="2014">
        <v>100</v>
      </c>
      <c r="P22" s="2015">
        <v>100</v>
      </c>
      <c r="Q22" s="2015">
        <v>100</v>
      </c>
      <c r="R22" s="2015">
        <v>100</v>
      </c>
      <c r="S22" s="2015">
        <v>100</v>
      </c>
      <c r="T22" s="2015">
        <v>100</v>
      </c>
      <c r="U22" s="2014">
        <v>100</v>
      </c>
      <c r="V22" s="2015">
        <v>99.992000000000004</v>
      </c>
      <c r="W22" s="2015">
        <v>100</v>
      </c>
      <c r="X22" s="2014">
        <v>100</v>
      </c>
      <c r="Y22" s="2015">
        <v>100</v>
      </c>
      <c r="Z22" s="2016">
        <v>100</v>
      </c>
      <c r="AA22" s="2017">
        <v>100</v>
      </c>
      <c r="AB22" s="2015">
        <v>100</v>
      </c>
      <c r="AC22" s="2020">
        <v>100</v>
      </c>
      <c r="AD22" s="2016">
        <v>100</v>
      </c>
      <c r="AE22" s="2016">
        <v>99.882999999999996</v>
      </c>
      <c r="AF22" s="2016">
        <v>100</v>
      </c>
      <c r="AG22" s="2015">
        <v>100</v>
      </c>
      <c r="AH22" s="2015">
        <v>100</v>
      </c>
      <c r="AI22" s="2015">
        <v>100</v>
      </c>
      <c r="AJ22" s="2015">
        <v>100</v>
      </c>
      <c r="AK22" s="2015">
        <v>100</v>
      </c>
      <c r="AL22" s="2015">
        <v>100</v>
      </c>
      <c r="AM22" s="2015">
        <v>99.751999999999995</v>
      </c>
      <c r="AN22" s="2015">
        <v>100</v>
      </c>
      <c r="AO22" s="2015">
        <v>100</v>
      </c>
      <c r="AP22" s="2015">
        <v>100</v>
      </c>
      <c r="AQ22" s="2015">
        <v>99.558000000000007</v>
      </c>
      <c r="AR22" s="2015">
        <v>100</v>
      </c>
      <c r="AS22" s="2015">
        <v>100</v>
      </c>
      <c r="AT22" s="2015">
        <v>99.903999999999996</v>
      </c>
      <c r="AU22" s="2015">
        <v>99.68</v>
      </c>
      <c r="AV22" s="2015">
        <v>100</v>
      </c>
      <c r="AW22" s="2015">
        <v>100</v>
      </c>
      <c r="AX22" s="2015">
        <v>99.944000000000003</v>
      </c>
      <c r="AY22" s="2015">
        <v>100</v>
      </c>
      <c r="AZ22" s="2015">
        <v>100</v>
      </c>
      <c r="BA22" s="2015">
        <v>99.734999999999999</v>
      </c>
      <c r="BB22" s="2015">
        <v>100</v>
      </c>
      <c r="BC22" s="2015">
        <v>100</v>
      </c>
      <c r="BD22" s="2015">
        <v>99.882000000000005</v>
      </c>
      <c r="BE22" s="2015">
        <v>100</v>
      </c>
      <c r="BF22" s="2015">
        <v>99.820999999999998</v>
      </c>
      <c r="BG22" s="2015">
        <v>98.97</v>
      </c>
      <c r="BH22" s="2015">
        <v>99.870999999999995</v>
      </c>
      <c r="BI22" s="2015">
        <v>100</v>
      </c>
      <c r="BJ22" s="2015">
        <v>99.748000000000005</v>
      </c>
      <c r="BK22" s="2015">
        <v>99.811000000000007</v>
      </c>
      <c r="BL22" s="2015">
        <v>100</v>
      </c>
      <c r="BM22" s="2015">
        <v>99.77</v>
      </c>
      <c r="BN22" s="2015">
        <v>99.644000000000005</v>
      </c>
      <c r="BO22" s="2015">
        <v>99.763000000000005</v>
      </c>
      <c r="BP22" s="2015">
        <v>100</v>
      </c>
      <c r="BQ22" s="2015">
        <v>100</v>
      </c>
      <c r="BR22" s="2015">
        <v>100</v>
      </c>
    </row>
    <row r="23" spans="2:70" s="1494" customFormat="1">
      <c r="B23" s="1169" t="s">
        <v>2498</v>
      </c>
      <c r="C23" s="2015" t="s">
        <v>2456</v>
      </c>
      <c r="D23" s="2014">
        <v>100</v>
      </c>
      <c r="E23" s="2014">
        <v>100</v>
      </c>
      <c r="F23" s="2014">
        <v>100</v>
      </c>
      <c r="G23" s="2014">
        <v>100</v>
      </c>
      <c r="H23" s="2014">
        <v>100</v>
      </c>
      <c r="I23" s="2014">
        <v>100</v>
      </c>
      <c r="J23" s="2015">
        <v>100</v>
      </c>
      <c r="K23" s="2019">
        <v>100</v>
      </c>
      <c r="L23" s="2014">
        <v>100</v>
      </c>
      <c r="M23" s="2015">
        <v>100</v>
      </c>
      <c r="N23" s="2019">
        <v>100</v>
      </c>
      <c r="O23" s="2014">
        <v>100</v>
      </c>
      <c r="P23" s="2015">
        <v>100</v>
      </c>
      <c r="Q23" s="2015">
        <v>100</v>
      </c>
      <c r="R23" s="2015">
        <v>100</v>
      </c>
      <c r="S23" s="2015">
        <v>100</v>
      </c>
      <c r="T23" s="2015">
        <v>100</v>
      </c>
      <c r="U23" s="2014">
        <v>100</v>
      </c>
      <c r="V23" s="2015">
        <v>100</v>
      </c>
      <c r="W23" s="2016">
        <v>100</v>
      </c>
      <c r="X23" s="2014">
        <v>100</v>
      </c>
      <c r="Y23" s="2016">
        <v>100</v>
      </c>
      <c r="Z23" s="2016">
        <v>100</v>
      </c>
      <c r="AA23" s="2017">
        <v>100</v>
      </c>
      <c r="AB23" s="2015">
        <v>100</v>
      </c>
      <c r="AC23" s="2020">
        <v>100</v>
      </c>
      <c r="AD23" s="2016">
        <v>100</v>
      </c>
      <c r="AE23" s="2016">
        <v>100</v>
      </c>
      <c r="AF23" s="2016">
        <v>100</v>
      </c>
      <c r="AG23" s="2015">
        <v>100</v>
      </c>
      <c r="AH23" s="2015">
        <v>100</v>
      </c>
      <c r="AI23" s="2015">
        <v>100</v>
      </c>
      <c r="AJ23" s="2015">
        <v>100</v>
      </c>
      <c r="AK23" s="2015">
        <v>100</v>
      </c>
      <c r="AL23" s="2015">
        <v>100</v>
      </c>
      <c r="AM23" s="2015">
        <v>100</v>
      </c>
      <c r="AN23" s="2015">
        <v>100</v>
      </c>
      <c r="AO23" s="2015">
        <v>100</v>
      </c>
      <c r="AP23" s="2015">
        <v>100</v>
      </c>
      <c r="AQ23" s="2015">
        <v>100</v>
      </c>
      <c r="AR23" s="2015">
        <v>100</v>
      </c>
      <c r="AS23" s="2015">
        <v>100</v>
      </c>
      <c r="AT23" s="2015">
        <v>100</v>
      </c>
      <c r="AU23" s="2015">
        <v>100</v>
      </c>
      <c r="AV23" s="2015">
        <v>100</v>
      </c>
      <c r="AW23" s="2015">
        <v>100</v>
      </c>
      <c r="AX23" s="2015">
        <v>100</v>
      </c>
      <c r="AY23" s="2015">
        <v>100</v>
      </c>
      <c r="AZ23" s="2015">
        <v>100</v>
      </c>
      <c r="BA23" s="2015">
        <v>100</v>
      </c>
      <c r="BB23" s="2015">
        <v>100</v>
      </c>
      <c r="BC23" s="2015">
        <v>100</v>
      </c>
      <c r="BD23" s="2015">
        <v>100</v>
      </c>
      <c r="BE23" s="2015">
        <v>100</v>
      </c>
      <c r="BF23" s="2015">
        <v>100</v>
      </c>
      <c r="BG23" s="2015">
        <v>100</v>
      </c>
      <c r="BH23" s="2015">
        <v>100</v>
      </c>
      <c r="BI23" s="2015">
        <v>100</v>
      </c>
      <c r="BJ23" s="2015">
        <v>100</v>
      </c>
      <c r="BK23" s="2015">
        <v>100</v>
      </c>
      <c r="BL23" s="2015">
        <v>100</v>
      </c>
      <c r="BM23" s="2015">
        <v>100</v>
      </c>
      <c r="BN23" s="2015">
        <v>100</v>
      </c>
      <c r="BO23" s="2015">
        <v>100</v>
      </c>
      <c r="BP23" s="2015">
        <v>100</v>
      </c>
      <c r="BQ23" s="2015">
        <v>100</v>
      </c>
      <c r="BR23" s="2015">
        <v>100</v>
      </c>
    </row>
    <row r="24" spans="2:70" s="1494" customFormat="1" ht="22.5">
      <c r="B24" s="1169" t="s">
        <v>2499</v>
      </c>
      <c r="C24" s="1170" t="s">
        <v>2500</v>
      </c>
      <c r="D24" s="1184" t="s">
        <v>488</v>
      </c>
      <c r="E24" s="1184" t="s">
        <v>488</v>
      </c>
      <c r="F24" s="1184" t="s">
        <v>488</v>
      </c>
      <c r="G24" s="1184" t="s">
        <v>488</v>
      </c>
      <c r="H24" s="1184" t="s">
        <v>488</v>
      </c>
      <c r="I24" s="1184" t="s">
        <v>488</v>
      </c>
      <c r="J24" s="1182" t="s">
        <v>488</v>
      </c>
      <c r="K24" s="1185" t="s">
        <v>488</v>
      </c>
      <c r="L24" s="1184" t="s">
        <v>488</v>
      </c>
      <c r="M24" s="1182" t="s">
        <v>488</v>
      </c>
      <c r="N24" s="1185" t="s">
        <v>488</v>
      </c>
      <c r="O24" s="1184" t="s">
        <v>488</v>
      </c>
      <c r="P24" s="1182" t="s">
        <v>488</v>
      </c>
      <c r="Q24" s="1182" t="s">
        <v>488</v>
      </c>
      <c r="R24" s="1182" t="s">
        <v>488</v>
      </c>
      <c r="S24" s="1182" t="s">
        <v>488</v>
      </c>
      <c r="T24" s="1188" t="s">
        <v>2501</v>
      </c>
      <c r="U24" s="1188" t="s">
        <v>2501</v>
      </c>
      <c r="V24" s="1188" t="s">
        <v>2502</v>
      </c>
      <c r="W24" s="1188" t="s">
        <v>2501</v>
      </c>
      <c r="X24" s="1188" t="s">
        <v>2501</v>
      </c>
      <c r="Y24" s="1188" t="s">
        <v>2502</v>
      </c>
      <c r="Z24" s="1188" t="s">
        <v>2501</v>
      </c>
      <c r="AA24" s="1188" t="s">
        <v>2501</v>
      </c>
      <c r="AB24" s="1188" t="s">
        <v>2501</v>
      </c>
      <c r="AC24" s="1188" t="s">
        <v>2501</v>
      </c>
      <c r="AD24" s="1188" t="s">
        <v>2501</v>
      </c>
      <c r="AE24" s="1188" t="s">
        <v>2501</v>
      </c>
      <c r="AF24" s="1188" t="s">
        <v>2501</v>
      </c>
      <c r="AG24" s="1188" t="s">
        <v>2501</v>
      </c>
      <c r="AH24" s="1188" t="s">
        <v>2501</v>
      </c>
      <c r="AI24" s="1188" t="s">
        <v>2501</v>
      </c>
      <c r="AJ24" s="1188" t="s">
        <v>2501</v>
      </c>
      <c r="AK24" s="1188" t="s">
        <v>2501</v>
      </c>
      <c r="AL24" s="1188" t="s">
        <v>2501</v>
      </c>
      <c r="AM24" s="1188" t="s">
        <v>2501</v>
      </c>
      <c r="AN24" s="1188" t="s">
        <v>2501</v>
      </c>
      <c r="AO24" s="1188" t="s">
        <v>2501</v>
      </c>
      <c r="AP24" s="1188" t="s">
        <v>2501</v>
      </c>
      <c r="AQ24" s="1188" t="s">
        <v>2501</v>
      </c>
      <c r="AR24" s="1188" t="s">
        <v>2501</v>
      </c>
      <c r="AS24" s="1188" t="s">
        <v>2501</v>
      </c>
      <c r="AT24" s="1188" t="s">
        <v>2502</v>
      </c>
      <c r="AU24" s="1188" t="s">
        <v>2501</v>
      </c>
      <c r="AV24" s="1188" t="s">
        <v>2501</v>
      </c>
      <c r="AW24" s="1188" t="s">
        <v>2501</v>
      </c>
      <c r="AX24" s="1188" t="s">
        <v>2501</v>
      </c>
      <c r="AY24" s="1188" t="s">
        <v>2501</v>
      </c>
      <c r="AZ24" s="1188" t="s">
        <v>2501</v>
      </c>
      <c r="BA24" s="1188" t="s">
        <v>2501</v>
      </c>
      <c r="BB24" s="1188" t="s">
        <v>2501</v>
      </c>
      <c r="BC24" s="1188" t="s">
        <v>2501</v>
      </c>
      <c r="BD24" s="1188" t="s">
        <v>2501</v>
      </c>
      <c r="BE24" s="1188" t="s">
        <v>2501</v>
      </c>
      <c r="BF24" s="1188" t="s">
        <v>2501</v>
      </c>
      <c r="BG24" s="1188" t="s">
        <v>2502</v>
      </c>
      <c r="BH24" s="1188" t="s">
        <v>2501</v>
      </c>
      <c r="BI24" s="1188" t="s">
        <v>2501</v>
      </c>
      <c r="BJ24" s="1188" t="s">
        <v>2501</v>
      </c>
      <c r="BK24" s="1188" t="s">
        <v>2501</v>
      </c>
      <c r="BL24" s="1188" t="s">
        <v>2501</v>
      </c>
      <c r="BM24" s="1188" t="s">
        <v>2501</v>
      </c>
      <c r="BN24" s="1188" t="s">
        <v>2501</v>
      </c>
      <c r="BO24" s="1188" t="s">
        <v>2501</v>
      </c>
      <c r="BP24" s="1188" t="s">
        <v>2501</v>
      </c>
      <c r="BQ24" s="1188" t="s">
        <v>2501</v>
      </c>
      <c r="BR24" s="1188" t="s">
        <v>2501</v>
      </c>
    </row>
    <row r="25" spans="2:70" s="1494" customFormat="1">
      <c r="B25" s="1169" t="s">
        <v>2503</v>
      </c>
      <c r="C25" s="1170" t="s">
        <v>2456</v>
      </c>
      <c r="D25" s="1190">
        <v>45183</v>
      </c>
      <c r="E25" s="1190">
        <v>45183</v>
      </c>
      <c r="F25" s="1190">
        <v>45183</v>
      </c>
      <c r="G25" s="1190">
        <v>45183</v>
      </c>
      <c r="H25" s="1190">
        <v>44791</v>
      </c>
      <c r="I25" s="1190">
        <v>44791</v>
      </c>
      <c r="J25" s="1189">
        <v>44869</v>
      </c>
      <c r="K25" s="1191">
        <v>44869</v>
      </c>
      <c r="L25" s="1190">
        <v>44946</v>
      </c>
      <c r="M25" s="1189" t="s">
        <v>2504</v>
      </c>
      <c r="N25" s="1191" t="s">
        <v>2505</v>
      </c>
      <c r="O25" s="1190" t="s">
        <v>2506</v>
      </c>
      <c r="P25" s="1189" t="s">
        <v>2507</v>
      </c>
      <c r="Q25" s="1189">
        <v>45349</v>
      </c>
      <c r="R25" s="1189">
        <v>45349</v>
      </c>
      <c r="S25" s="1189" t="s">
        <v>2508</v>
      </c>
      <c r="T25" s="1189" t="s">
        <v>2509</v>
      </c>
      <c r="U25" s="1189">
        <v>44517</v>
      </c>
      <c r="V25" s="1190">
        <v>44517</v>
      </c>
      <c r="W25" s="1189" t="s">
        <v>2510</v>
      </c>
      <c r="X25" s="1189">
        <v>44980</v>
      </c>
      <c r="Y25" s="1192">
        <v>44980</v>
      </c>
      <c r="Z25" s="1192" t="s">
        <v>2509</v>
      </c>
      <c r="AA25" s="1193">
        <v>44517</v>
      </c>
      <c r="AB25" s="1189">
        <v>44517</v>
      </c>
      <c r="AC25" s="1194">
        <v>44980</v>
      </c>
      <c r="AD25" s="1192">
        <v>44980</v>
      </c>
      <c r="AE25" s="1189">
        <v>44893</v>
      </c>
      <c r="AF25" s="1190">
        <v>44798</v>
      </c>
      <c r="AG25" s="1190">
        <v>44981</v>
      </c>
      <c r="AH25" s="1190" t="s">
        <v>2504</v>
      </c>
      <c r="AI25" s="1190" t="s">
        <v>2505</v>
      </c>
      <c r="AJ25" s="1190" t="s">
        <v>2506</v>
      </c>
      <c r="AK25" s="1190" t="s">
        <v>2507</v>
      </c>
      <c r="AL25" s="1190" t="s">
        <v>2511</v>
      </c>
      <c r="AM25" s="1190" t="s">
        <v>2512</v>
      </c>
      <c r="AN25" s="1190">
        <v>44090</v>
      </c>
      <c r="AO25" s="1190">
        <v>44341</v>
      </c>
      <c r="AP25" s="1190">
        <v>44469</v>
      </c>
      <c r="AQ25" s="1190">
        <v>44250</v>
      </c>
      <c r="AR25" s="1190">
        <v>44358</v>
      </c>
      <c r="AS25" s="1190">
        <v>44376</v>
      </c>
      <c r="AT25" s="1190">
        <v>44376</v>
      </c>
      <c r="AU25" s="1190">
        <v>44575</v>
      </c>
      <c r="AV25" s="1190">
        <v>44806</v>
      </c>
      <c r="AW25" s="1190">
        <v>44806</v>
      </c>
      <c r="AX25" s="1190">
        <v>44790</v>
      </c>
      <c r="AY25" s="1190">
        <v>44846</v>
      </c>
      <c r="AZ25" s="1190">
        <v>44951</v>
      </c>
      <c r="BA25" s="1190">
        <v>44973</v>
      </c>
      <c r="BB25" s="1190">
        <v>45078</v>
      </c>
      <c r="BC25" s="1190">
        <v>45092</v>
      </c>
      <c r="BD25" s="1190">
        <v>45126</v>
      </c>
      <c r="BE25" s="1190">
        <v>45177</v>
      </c>
      <c r="BF25" s="1190">
        <v>45231</v>
      </c>
      <c r="BG25" s="1190">
        <v>44446</v>
      </c>
      <c r="BH25" s="1190">
        <v>44999</v>
      </c>
      <c r="BI25" s="1190">
        <v>44581</v>
      </c>
      <c r="BJ25" s="1190">
        <v>44579</v>
      </c>
      <c r="BK25" s="1190">
        <v>44825</v>
      </c>
      <c r="BL25" s="1190">
        <v>44715</v>
      </c>
      <c r="BM25" s="1190">
        <v>44656</v>
      </c>
      <c r="BN25" s="1190">
        <v>44712</v>
      </c>
      <c r="BO25" s="1190">
        <v>44532</v>
      </c>
      <c r="BP25" s="1190">
        <v>45427</v>
      </c>
      <c r="BQ25" s="1190">
        <v>45419</v>
      </c>
      <c r="BR25" s="1190">
        <v>45540</v>
      </c>
    </row>
    <row r="26" spans="2:70" s="1494" customFormat="1">
      <c r="B26" s="1169" t="s">
        <v>2513</v>
      </c>
      <c r="C26" s="1170" t="s">
        <v>2514</v>
      </c>
      <c r="D26" s="1171" t="s">
        <v>2514</v>
      </c>
      <c r="E26" s="1171" t="s">
        <v>2514</v>
      </c>
      <c r="F26" s="1171" t="s">
        <v>2514</v>
      </c>
      <c r="G26" s="1171" t="s">
        <v>2514</v>
      </c>
      <c r="H26" s="1171" t="s">
        <v>2514</v>
      </c>
      <c r="I26" s="1171" t="s">
        <v>2514</v>
      </c>
      <c r="J26" s="1170" t="s">
        <v>2514</v>
      </c>
      <c r="K26" s="1172" t="s">
        <v>2514</v>
      </c>
      <c r="L26" s="1171" t="s">
        <v>2514</v>
      </c>
      <c r="M26" s="1170" t="s">
        <v>2514</v>
      </c>
      <c r="N26" s="1172" t="s">
        <v>2514</v>
      </c>
      <c r="O26" s="1171" t="s">
        <v>2514</v>
      </c>
      <c r="P26" s="1170" t="s">
        <v>2514</v>
      </c>
      <c r="Q26" s="1170" t="s">
        <v>2514</v>
      </c>
      <c r="R26" s="1170" t="s">
        <v>2514</v>
      </c>
      <c r="S26" s="1170" t="s">
        <v>2514</v>
      </c>
      <c r="T26" s="1170" t="s">
        <v>2515</v>
      </c>
      <c r="U26" s="1170" t="s">
        <v>2515</v>
      </c>
      <c r="V26" s="1171" t="s">
        <v>2515</v>
      </c>
      <c r="W26" s="1170" t="s">
        <v>2515</v>
      </c>
      <c r="X26" s="1170" t="s">
        <v>2515</v>
      </c>
      <c r="Y26" s="1174" t="s">
        <v>2515</v>
      </c>
      <c r="Z26" s="1174" t="s">
        <v>2515</v>
      </c>
      <c r="AA26" s="1173" t="s">
        <v>2515</v>
      </c>
      <c r="AB26" s="1170" t="s">
        <v>2515</v>
      </c>
      <c r="AC26" s="1169" t="s">
        <v>2515</v>
      </c>
      <c r="AD26" s="1174" t="s">
        <v>2515</v>
      </c>
      <c r="AE26" s="1170" t="s">
        <v>2515</v>
      </c>
      <c r="AF26" s="1171" t="s">
        <v>2515</v>
      </c>
      <c r="AG26" s="1171" t="s">
        <v>2515</v>
      </c>
      <c r="AH26" s="1171" t="s">
        <v>2515</v>
      </c>
      <c r="AI26" s="1170" t="s">
        <v>2515</v>
      </c>
      <c r="AJ26" s="1170" t="s">
        <v>2515</v>
      </c>
      <c r="AK26" s="1170" t="s">
        <v>2515</v>
      </c>
      <c r="AL26" s="1170" t="s">
        <v>2515</v>
      </c>
      <c r="AM26" s="1170" t="s">
        <v>2515</v>
      </c>
      <c r="AN26" s="1170" t="s">
        <v>2515</v>
      </c>
      <c r="AO26" s="1170" t="s">
        <v>2515</v>
      </c>
      <c r="AP26" s="1170" t="s">
        <v>2515</v>
      </c>
      <c r="AQ26" s="1170" t="s">
        <v>2515</v>
      </c>
      <c r="AR26" s="1170" t="s">
        <v>2515</v>
      </c>
      <c r="AS26" s="1170" t="s">
        <v>2515</v>
      </c>
      <c r="AT26" s="1170" t="s">
        <v>2515</v>
      </c>
      <c r="AU26" s="1170" t="s">
        <v>2515</v>
      </c>
      <c r="AV26" s="1170" t="s">
        <v>2515</v>
      </c>
      <c r="AW26" s="1170" t="s">
        <v>2515</v>
      </c>
      <c r="AX26" s="1170" t="s">
        <v>2515</v>
      </c>
      <c r="AY26" s="1170" t="s">
        <v>2515</v>
      </c>
      <c r="AZ26" s="1170" t="s">
        <v>2515</v>
      </c>
      <c r="BA26" s="1170" t="s">
        <v>2515</v>
      </c>
      <c r="BB26" s="1170" t="s">
        <v>2515</v>
      </c>
      <c r="BC26" s="1170" t="s">
        <v>2515</v>
      </c>
      <c r="BD26" s="1170" t="s">
        <v>2515</v>
      </c>
      <c r="BE26" s="1170" t="s">
        <v>2515</v>
      </c>
      <c r="BF26" s="1170" t="s">
        <v>2515</v>
      </c>
      <c r="BG26" s="1170" t="s">
        <v>2515</v>
      </c>
      <c r="BH26" s="1170" t="s">
        <v>2515</v>
      </c>
      <c r="BI26" s="1170" t="s">
        <v>2515</v>
      </c>
      <c r="BJ26" s="1170" t="s">
        <v>2515</v>
      </c>
      <c r="BK26" s="1170" t="s">
        <v>2515</v>
      </c>
      <c r="BL26" s="1170" t="s">
        <v>2515</v>
      </c>
      <c r="BM26" s="1170" t="s">
        <v>2515</v>
      </c>
      <c r="BN26" s="1170" t="s">
        <v>2515</v>
      </c>
      <c r="BO26" s="1170" t="s">
        <v>2515</v>
      </c>
      <c r="BP26" s="1170" t="s">
        <v>2515</v>
      </c>
      <c r="BQ26" s="1170" t="s">
        <v>2515</v>
      </c>
      <c r="BR26" s="1170" t="s">
        <v>2515</v>
      </c>
    </row>
    <row r="27" spans="2:70" s="1494" customFormat="1" ht="45">
      <c r="B27" s="1169" t="s">
        <v>2516</v>
      </c>
      <c r="C27" s="1499" t="s">
        <v>2517</v>
      </c>
      <c r="D27" s="1332" t="s">
        <v>2517</v>
      </c>
      <c r="E27" s="1332" t="s">
        <v>2517</v>
      </c>
      <c r="F27" s="1332" t="s">
        <v>2517</v>
      </c>
      <c r="G27" s="1332" t="s">
        <v>2517</v>
      </c>
      <c r="H27" s="1332" t="s">
        <v>2517</v>
      </c>
      <c r="I27" s="1332" t="s">
        <v>2517</v>
      </c>
      <c r="J27" s="1499" t="s">
        <v>2517</v>
      </c>
      <c r="K27" s="1499" t="s">
        <v>2517</v>
      </c>
      <c r="L27" s="1332" t="s">
        <v>2517</v>
      </c>
      <c r="M27" s="1499" t="s">
        <v>2517</v>
      </c>
      <c r="N27" s="1499" t="s">
        <v>2517</v>
      </c>
      <c r="O27" s="1332" t="s">
        <v>2517</v>
      </c>
      <c r="P27" s="1332" t="s">
        <v>2517</v>
      </c>
      <c r="Q27" s="1332" t="s">
        <v>2517</v>
      </c>
      <c r="R27" s="1332" t="s">
        <v>2517</v>
      </c>
      <c r="S27" s="1332" t="s">
        <v>2517</v>
      </c>
      <c r="T27" s="1348" t="s">
        <v>2518</v>
      </c>
      <c r="U27" s="1189">
        <v>48261</v>
      </c>
      <c r="V27" s="1189">
        <v>48261</v>
      </c>
      <c r="W27" s="1189">
        <v>48323</v>
      </c>
      <c r="X27" s="1349" t="s">
        <v>2519</v>
      </c>
      <c r="Y27" s="1349" t="s">
        <v>2519</v>
      </c>
      <c r="Z27" s="1348" t="s">
        <v>2518</v>
      </c>
      <c r="AA27" s="1189">
        <v>48261</v>
      </c>
      <c r="AB27" s="1189">
        <v>48261</v>
      </c>
      <c r="AC27" s="1350" t="s">
        <v>2519</v>
      </c>
      <c r="AD27" s="1349" t="s">
        <v>2519</v>
      </c>
      <c r="AE27" s="1189">
        <v>48638</v>
      </c>
      <c r="AF27" s="1792" t="s">
        <v>2520</v>
      </c>
      <c r="AG27" s="1792" t="s">
        <v>2521</v>
      </c>
      <c r="AH27" s="1190" t="s">
        <v>2522</v>
      </c>
      <c r="AI27" s="1189" t="s">
        <v>2523</v>
      </c>
      <c r="AJ27" s="1189" t="s">
        <v>2524</v>
      </c>
      <c r="AK27" s="1189" t="s">
        <v>2525</v>
      </c>
      <c r="AL27" s="1189">
        <v>48803</v>
      </c>
      <c r="AM27" s="1189">
        <v>48835</v>
      </c>
      <c r="AN27" s="1189">
        <v>46281</v>
      </c>
      <c r="AO27" s="1189">
        <v>46532</v>
      </c>
      <c r="AP27" s="1189">
        <v>46842</v>
      </c>
      <c r="AQ27" s="1189" t="s">
        <v>2526</v>
      </c>
      <c r="AR27" s="1189">
        <v>46549</v>
      </c>
      <c r="AS27" s="1189" t="s">
        <v>2527</v>
      </c>
      <c r="AT27" s="1189" t="s">
        <v>2527</v>
      </c>
      <c r="AU27" s="1189">
        <v>50419</v>
      </c>
      <c r="AV27" s="1348" t="s">
        <v>2528</v>
      </c>
      <c r="AW27" s="1348" t="s">
        <v>2528</v>
      </c>
      <c r="AX27" s="1189">
        <v>46616</v>
      </c>
      <c r="AY27" s="1182" t="s">
        <v>2529</v>
      </c>
      <c r="AZ27" s="1189">
        <v>46413</v>
      </c>
      <c r="BA27" s="1189">
        <v>46434</v>
      </c>
      <c r="BB27" s="1189">
        <v>46905</v>
      </c>
      <c r="BC27" s="1189">
        <v>46919</v>
      </c>
      <c r="BD27" s="1189">
        <v>46953</v>
      </c>
      <c r="BE27" s="1189">
        <v>47369</v>
      </c>
      <c r="BF27" s="1189">
        <v>47423</v>
      </c>
      <c r="BG27" s="1189">
        <v>46637</v>
      </c>
      <c r="BH27" s="1189">
        <v>47191</v>
      </c>
      <c r="BI27" s="1189">
        <v>46772</v>
      </c>
      <c r="BJ27" s="1189">
        <v>46770</v>
      </c>
      <c r="BK27" s="1189">
        <v>46651</v>
      </c>
      <c r="BL27" s="1189">
        <v>46541</v>
      </c>
      <c r="BM27" s="1189">
        <v>46183</v>
      </c>
      <c r="BN27" s="1189">
        <v>46173</v>
      </c>
      <c r="BO27" s="1189">
        <v>45993</v>
      </c>
      <c r="BP27" s="1189">
        <v>47618</v>
      </c>
      <c r="BQ27" s="1189">
        <v>47610</v>
      </c>
      <c r="BR27" s="1189">
        <v>47912</v>
      </c>
    </row>
    <row r="28" spans="2:70" s="1494" customFormat="1">
      <c r="B28" s="1169" t="s">
        <v>2530</v>
      </c>
      <c r="C28" s="1170" t="s">
        <v>2345</v>
      </c>
      <c r="D28" s="1171" t="s">
        <v>2344</v>
      </c>
      <c r="E28" s="1171" t="s">
        <v>2344</v>
      </c>
      <c r="F28" s="1171" t="s">
        <v>2344</v>
      </c>
      <c r="G28" s="1171" t="s">
        <v>2344</v>
      </c>
      <c r="H28" s="1171" t="s">
        <v>2344</v>
      </c>
      <c r="I28" s="1171" t="s">
        <v>2344</v>
      </c>
      <c r="J28" s="1170" t="s">
        <v>2344</v>
      </c>
      <c r="K28" s="1172" t="s">
        <v>2344</v>
      </c>
      <c r="L28" s="1171" t="s">
        <v>2344</v>
      </c>
      <c r="M28" s="1170" t="s">
        <v>2344</v>
      </c>
      <c r="N28" s="1172" t="s">
        <v>2344</v>
      </c>
      <c r="O28" s="1171" t="s">
        <v>2344</v>
      </c>
      <c r="P28" s="1170" t="s">
        <v>2344</v>
      </c>
      <c r="Q28" s="1170" t="s">
        <v>2344</v>
      </c>
      <c r="R28" s="1170" t="s">
        <v>2344</v>
      </c>
      <c r="S28" s="1170" t="s">
        <v>2344</v>
      </c>
      <c r="T28" s="1170" t="s">
        <v>2344</v>
      </c>
      <c r="U28" s="1170" t="s">
        <v>2344</v>
      </c>
      <c r="V28" s="1171" t="s">
        <v>2344</v>
      </c>
      <c r="W28" s="1170" t="s">
        <v>2344</v>
      </c>
      <c r="X28" s="1170" t="s">
        <v>2344</v>
      </c>
      <c r="Y28" s="1170" t="s">
        <v>2344</v>
      </c>
      <c r="Z28" s="1170" t="s">
        <v>2344</v>
      </c>
      <c r="AA28" s="1171" t="s">
        <v>2344</v>
      </c>
      <c r="AB28" s="1170" t="s">
        <v>2344</v>
      </c>
      <c r="AC28" s="1169" t="s">
        <v>2344</v>
      </c>
      <c r="AD28" s="1170" t="s">
        <v>2344</v>
      </c>
      <c r="AE28" s="1170" t="s">
        <v>2344</v>
      </c>
      <c r="AF28" s="1171" t="s">
        <v>2344</v>
      </c>
      <c r="AG28" s="1171" t="s">
        <v>2344</v>
      </c>
      <c r="AH28" s="1171" t="s">
        <v>2344</v>
      </c>
      <c r="AI28" s="1170" t="s">
        <v>2344</v>
      </c>
      <c r="AJ28" s="1170" t="s">
        <v>2344</v>
      </c>
      <c r="AK28" s="1170" t="s">
        <v>2344</v>
      </c>
      <c r="AL28" s="1170" t="s">
        <v>2344</v>
      </c>
      <c r="AM28" s="1170" t="s">
        <v>2344</v>
      </c>
      <c r="AN28" s="1348" t="s">
        <v>2344</v>
      </c>
      <c r="AO28" s="1170" t="s">
        <v>2344</v>
      </c>
      <c r="AP28" s="1170" t="s">
        <v>2344</v>
      </c>
      <c r="AQ28" s="1170" t="s">
        <v>2344</v>
      </c>
      <c r="AR28" s="1170" t="s">
        <v>2344</v>
      </c>
      <c r="AS28" s="1170" t="s">
        <v>2344</v>
      </c>
      <c r="AT28" s="1170" t="s">
        <v>2344</v>
      </c>
      <c r="AU28" s="1170" t="s">
        <v>2345</v>
      </c>
      <c r="AV28" s="1170" t="s">
        <v>2344</v>
      </c>
      <c r="AW28" s="1170" t="s">
        <v>2344</v>
      </c>
      <c r="AX28" s="1170" t="s">
        <v>2344</v>
      </c>
      <c r="AY28" s="1170" t="s">
        <v>2344</v>
      </c>
      <c r="AZ28" s="1170" t="s">
        <v>2344</v>
      </c>
      <c r="BA28" s="1170" t="s">
        <v>2344</v>
      </c>
      <c r="BB28" s="1170" t="s">
        <v>2344</v>
      </c>
      <c r="BC28" s="1170" t="s">
        <v>2344</v>
      </c>
      <c r="BD28" s="1170" t="s">
        <v>2344</v>
      </c>
      <c r="BE28" s="1170" t="s">
        <v>2344</v>
      </c>
      <c r="BF28" s="1170" t="s">
        <v>2344</v>
      </c>
      <c r="BG28" s="1170" t="s">
        <v>2344</v>
      </c>
      <c r="BH28" s="1170" t="s">
        <v>2344</v>
      </c>
      <c r="BI28" s="1170" t="s">
        <v>2344</v>
      </c>
      <c r="BJ28" s="1170" t="s">
        <v>2344</v>
      </c>
      <c r="BK28" s="1170" t="s">
        <v>2344</v>
      </c>
      <c r="BL28" s="1170" t="s">
        <v>2344</v>
      </c>
      <c r="BM28" s="1170" t="s">
        <v>2344</v>
      </c>
      <c r="BN28" s="1170" t="s">
        <v>2344</v>
      </c>
      <c r="BO28" s="1170" t="s">
        <v>2344</v>
      </c>
      <c r="BP28" s="1170" t="s">
        <v>2344</v>
      </c>
      <c r="BQ28" s="1170" t="s">
        <v>2344</v>
      </c>
      <c r="BR28" s="1170" t="s">
        <v>2344</v>
      </c>
    </row>
    <row r="29" spans="2:70" s="1494" customFormat="1" ht="101.25">
      <c r="B29" s="1169" t="s">
        <v>2531</v>
      </c>
      <c r="C29" s="1170" t="s">
        <v>2456</v>
      </c>
      <c r="D29" s="1351" t="s">
        <v>2860</v>
      </c>
      <c r="E29" s="1351" t="s">
        <v>2861</v>
      </c>
      <c r="F29" s="1351" t="s">
        <v>2861</v>
      </c>
      <c r="G29" s="1351" t="s">
        <v>2861</v>
      </c>
      <c r="H29" s="1351" t="s">
        <v>2862</v>
      </c>
      <c r="I29" s="1351" t="s">
        <v>2862</v>
      </c>
      <c r="J29" s="1352" t="s">
        <v>2863</v>
      </c>
      <c r="K29" s="1353" t="s">
        <v>2863</v>
      </c>
      <c r="L29" s="1351" t="s">
        <v>2864</v>
      </c>
      <c r="M29" s="1352" t="s">
        <v>2865</v>
      </c>
      <c r="N29" s="1353" t="s">
        <v>2866</v>
      </c>
      <c r="O29" s="1351" t="s">
        <v>2867</v>
      </c>
      <c r="P29" s="1352" t="s">
        <v>2868</v>
      </c>
      <c r="Q29" s="1352" t="s">
        <v>2869</v>
      </c>
      <c r="R29" s="1352" t="s">
        <v>2869</v>
      </c>
      <c r="S29" s="1352" t="s">
        <v>2870</v>
      </c>
      <c r="T29" s="1354" t="s">
        <v>2871</v>
      </c>
      <c r="U29" s="1182" t="s">
        <v>2872</v>
      </c>
      <c r="V29" s="1184" t="s">
        <v>2872</v>
      </c>
      <c r="W29" s="1182" t="s">
        <v>2873</v>
      </c>
      <c r="X29" s="1182" t="s">
        <v>2874</v>
      </c>
      <c r="Y29" s="1355" t="s">
        <v>2874</v>
      </c>
      <c r="Z29" s="1355" t="s">
        <v>2871</v>
      </c>
      <c r="AA29" s="1356" t="s">
        <v>2872</v>
      </c>
      <c r="AB29" s="1182" t="s">
        <v>2872</v>
      </c>
      <c r="AC29" s="1175" t="s">
        <v>2874</v>
      </c>
      <c r="AD29" s="1357" t="s">
        <v>2874</v>
      </c>
      <c r="AE29" s="1354" t="s">
        <v>2875</v>
      </c>
      <c r="AF29" s="1358" t="s">
        <v>2876</v>
      </c>
      <c r="AG29" s="1358" t="s">
        <v>2877</v>
      </c>
      <c r="AH29" s="1358" t="s">
        <v>2878</v>
      </c>
      <c r="AI29" s="1349" t="s">
        <v>2879</v>
      </c>
      <c r="AJ29" s="2005" t="s">
        <v>2880</v>
      </c>
      <c r="AK29" s="2005" t="s">
        <v>2881</v>
      </c>
      <c r="AL29" s="2005" t="s">
        <v>2882</v>
      </c>
      <c r="AM29" s="2005" t="s">
        <v>2883</v>
      </c>
      <c r="AN29" s="2005" t="s">
        <v>2884</v>
      </c>
      <c r="AO29" s="2005" t="s">
        <v>2885</v>
      </c>
      <c r="AP29" s="2005" t="s">
        <v>2886</v>
      </c>
      <c r="AQ29" s="2005" t="s">
        <v>2887</v>
      </c>
      <c r="AR29" s="2005" t="s">
        <v>2888</v>
      </c>
      <c r="AS29" s="2005" t="s">
        <v>2889</v>
      </c>
      <c r="AT29" s="2005" t="s">
        <v>2889</v>
      </c>
      <c r="AU29" s="2005" t="s">
        <v>2890</v>
      </c>
      <c r="AV29" s="2005" t="s">
        <v>2891</v>
      </c>
      <c r="AW29" s="2005" t="s">
        <v>2891</v>
      </c>
      <c r="AX29" s="2005" t="s">
        <v>2892</v>
      </c>
      <c r="AY29" s="2005" t="s">
        <v>2893</v>
      </c>
      <c r="AZ29" s="2005" t="s">
        <v>2894</v>
      </c>
      <c r="BA29" s="2005" t="s">
        <v>2895</v>
      </c>
      <c r="BB29" s="2005" t="s">
        <v>2896</v>
      </c>
      <c r="BC29" s="2005" t="s">
        <v>2897</v>
      </c>
      <c r="BD29" s="2005" t="s">
        <v>2898</v>
      </c>
      <c r="BE29" s="2005" t="s">
        <v>2899</v>
      </c>
      <c r="BF29" s="2005" t="s">
        <v>2900</v>
      </c>
      <c r="BG29" s="2005" t="s">
        <v>2901</v>
      </c>
      <c r="BH29" s="2005" t="s">
        <v>2902</v>
      </c>
      <c r="BI29" s="2005" t="s">
        <v>2903</v>
      </c>
      <c r="BJ29" s="2005" t="s">
        <v>2904</v>
      </c>
      <c r="BK29" s="2005" t="s">
        <v>2905</v>
      </c>
      <c r="BL29" s="2005" t="s">
        <v>2906</v>
      </c>
      <c r="BM29" s="2005" t="s">
        <v>2907</v>
      </c>
      <c r="BN29" s="2005" t="s">
        <v>2908</v>
      </c>
      <c r="BO29" s="2005" t="s">
        <v>2909</v>
      </c>
      <c r="BP29" s="2005" t="s">
        <v>2910</v>
      </c>
      <c r="BQ29" s="2005" t="s">
        <v>2911</v>
      </c>
      <c r="BR29" s="2005">
        <v>47547</v>
      </c>
    </row>
    <row r="30" spans="2:70" s="1494" customFormat="1" ht="46.5" customHeight="1">
      <c r="B30" s="1169" t="s">
        <v>2532</v>
      </c>
      <c r="C30" s="1170" t="s">
        <v>2456</v>
      </c>
      <c r="D30" s="1184" t="s">
        <v>2533</v>
      </c>
      <c r="E30" s="1184" t="s">
        <v>2533</v>
      </c>
      <c r="F30" s="1184" t="s">
        <v>2533</v>
      </c>
      <c r="G30" s="1184" t="s">
        <v>2533</v>
      </c>
      <c r="H30" s="1184" t="s">
        <v>2534</v>
      </c>
      <c r="I30" s="1184" t="s">
        <v>2534</v>
      </c>
      <c r="J30" s="1182" t="s">
        <v>2535</v>
      </c>
      <c r="K30" s="1185" t="s">
        <v>2535</v>
      </c>
      <c r="L30" s="1184" t="s">
        <v>2536</v>
      </c>
      <c r="M30" s="1182" t="s">
        <v>2537</v>
      </c>
      <c r="N30" s="1185" t="s">
        <v>2538</v>
      </c>
      <c r="O30" s="1184" t="s">
        <v>2539</v>
      </c>
      <c r="P30" s="1182" t="s">
        <v>2540</v>
      </c>
      <c r="Q30" s="1486" t="s">
        <v>2541</v>
      </c>
      <c r="R30" s="1486" t="s">
        <v>2541</v>
      </c>
      <c r="S30" s="1182" t="s">
        <v>2542</v>
      </c>
      <c r="T30" s="1182" t="s">
        <v>2543</v>
      </c>
      <c r="U30" s="1182" t="s">
        <v>2544</v>
      </c>
      <c r="V30" s="1184" t="s">
        <v>2544</v>
      </c>
      <c r="W30" s="1182" t="s">
        <v>2545</v>
      </c>
      <c r="X30" s="1182" t="s">
        <v>2546</v>
      </c>
      <c r="Y30" s="1182" t="s">
        <v>2546</v>
      </c>
      <c r="Z30" s="1182" t="s">
        <v>2547</v>
      </c>
      <c r="AA30" s="1187" t="s">
        <v>2544</v>
      </c>
      <c r="AB30" s="1182" t="s">
        <v>2544</v>
      </c>
      <c r="AC30" s="1175" t="s">
        <v>2546</v>
      </c>
      <c r="AD30" s="1186" t="s">
        <v>2546</v>
      </c>
      <c r="AE30" s="1182" t="s">
        <v>2546</v>
      </c>
      <c r="AF30" s="1184" t="s">
        <v>2546</v>
      </c>
      <c r="AG30" s="1184" t="s">
        <v>2546</v>
      </c>
      <c r="AH30" s="1184" t="s">
        <v>2537</v>
      </c>
      <c r="AI30" s="1182" t="s">
        <v>2538</v>
      </c>
      <c r="AJ30" s="1182" t="s">
        <v>2539</v>
      </c>
      <c r="AK30" s="1182" t="s">
        <v>2540</v>
      </c>
      <c r="AL30" s="1182" t="s">
        <v>2546</v>
      </c>
      <c r="AM30" s="1182" t="s">
        <v>2546</v>
      </c>
      <c r="AN30" s="1182" t="s">
        <v>2546</v>
      </c>
      <c r="AO30" s="1182" t="s">
        <v>2546</v>
      </c>
      <c r="AP30" s="1182" t="s">
        <v>2546</v>
      </c>
      <c r="AQ30" s="1182" t="s">
        <v>2546</v>
      </c>
      <c r="AR30" s="1182" t="s">
        <v>2546</v>
      </c>
      <c r="AS30" s="1182" t="s">
        <v>2548</v>
      </c>
      <c r="AT30" s="1182" t="s">
        <v>2548</v>
      </c>
      <c r="AU30" s="1182" t="s">
        <v>2456</v>
      </c>
      <c r="AV30" s="1182" t="s">
        <v>2548</v>
      </c>
      <c r="AW30" s="1182" t="s">
        <v>2548</v>
      </c>
      <c r="AX30" s="1182" t="s">
        <v>2546</v>
      </c>
      <c r="AY30" s="1182" t="s">
        <v>2546</v>
      </c>
      <c r="AZ30" s="1182" t="s">
        <v>2546</v>
      </c>
      <c r="BA30" s="1182" t="s">
        <v>2546</v>
      </c>
      <c r="BB30" s="1182" t="s">
        <v>2546</v>
      </c>
      <c r="BC30" s="1182" t="s">
        <v>2546</v>
      </c>
      <c r="BD30" s="1182" t="s">
        <v>2546</v>
      </c>
      <c r="BE30" s="1182" t="s">
        <v>2546</v>
      </c>
      <c r="BF30" s="1182" t="s">
        <v>2546</v>
      </c>
      <c r="BG30" s="1182" t="s">
        <v>2548</v>
      </c>
      <c r="BH30" s="1182" t="s">
        <v>2546</v>
      </c>
      <c r="BI30" s="1182" t="s">
        <v>2546</v>
      </c>
      <c r="BJ30" s="1182" t="s">
        <v>2546</v>
      </c>
      <c r="BK30" s="1182" t="s">
        <v>2546</v>
      </c>
      <c r="BL30" s="1182" t="s">
        <v>2546</v>
      </c>
      <c r="BM30" s="1182" t="s">
        <v>2546</v>
      </c>
      <c r="BN30" s="1182" t="s">
        <v>2546</v>
      </c>
      <c r="BO30" s="1182" t="s">
        <v>2546</v>
      </c>
      <c r="BP30" s="1182" t="s">
        <v>2546</v>
      </c>
      <c r="BQ30" s="1182" t="s">
        <v>2549</v>
      </c>
      <c r="BR30" s="1182" t="s">
        <v>2546</v>
      </c>
    </row>
    <row r="31" spans="2:70" s="1196" customFormat="1">
      <c r="B31" s="1153" t="s">
        <v>2550</v>
      </c>
      <c r="C31" s="1359"/>
      <c r="D31" s="1359"/>
      <c r="E31" s="1359"/>
      <c r="F31" s="1359"/>
      <c r="G31" s="1359"/>
      <c r="H31" s="1359"/>
      <c r="I31" s="1359"/>
      <c r="J31" s="1359"/>
      <c r="K31" s="1359"/>
      <c r="L31" s="1359"/>
      <c r="M31" s="1359"/>
      <c r="N31" s="1359"/>
      <c r="O31" s="1359"/>
      <c r="P31" s="1360"/>
      <c r="Q31" s="1359"/>
      <c r="R31" s="1360"/>
      <c r="S31" s="1359"/>
      <c r="T31" s="1359"/>
      <c r="U31" s="1359"/>
      <c r="V31" s="1359"/>
      <c r="W31" s="1360"/>
      <c r="X31" s="1360"/>
      <c r="Y31" s="1361"/>
      <c r="Z31" s="1361"/>
      <c r="AA31" s="1361"/>
      <c r="AB31" s="1360"/>
      <c r="AC31" s="1359"/>
      <c r="AD31" s="1361"/>
      <c r="AE31" s="1360"/>
      <c r="AF31" s="1359"/>
      <c r="AG31" s="1359"/>
      <c r="AH31" s="1359"/>
      <c r="AI31" s="1359"/>
      <c r="AJ31" s="1359"/>
      <c r="AK31" s="1359"/>
      <c r="AL31" s="1359"/>
      <c r="AM31" s="1360"/>
      <c r="AN31" s="1360"/>
      <c r="AO31" s="1360"/>
      <c r="AP31" s="1360"/>
      <c r="AQ31" s="1360"/>
      <c r="AR31" s="1360"/>
      <c r="AS31" s="1360"/>
      <c r="AT31" s="1360"/>
      <c r="AU31" s="1360"/>
      <c r="AV31" s="1360"/>
      <c r="AW31" s="1360"/>
      <c r="AX31" s="1360"/>
      <c r="AY31" s="1360"/>
      <c r="AZ31" s="1360"/>
      <c r="BA31" s="1360"/>
      <c r="BB31" s="1360"/>
      <c r="BC31" s="1360"/>
      <c r="BD31" s="1360"/>
      <c r="BE31" s="1360"/>
      <c r="BF31" s="1360"/>
      <c r="BG31" s="1360"/>
      <c r="BH31" s="1360"/>
      <c r="BI31" s="1360"/>
      <c r="BJ31" s="1360"/>
      <c r="BK31" s="1360"/>
      <c r="BL31" s="1360"/>
      <c r="BM31" s="1360"/>
      <c r="BN31" s="1360"/>
      <c r="BO31" s="1360"/>
      <c r="BP31" s="1360"/>
      <c r="BQ31" s="1360"/>
      <c r="BR31" s="1360"/>
    </row>
    <row r="32" spans="2:70" s="1494" customFormat="1">
      <c r="B32" s="1169" t="s">
        <v>2551</v>
      </c>
      <c r="C32" s="1170" t="s">
        <v>2552</v>
      </c>
      <c r="D32" s="1171" t="s">
        <v>2553</v>
      </c>
      <c r="E32" s="1171" t="s">
        <v>2553</v>
      </c>
      <c r="F32" s="1171" t="s">
        <v>2552</v>
      </c>
      <c r="G32" s="1171" t="s">
        <v>2552</v>
      </c>
      <c r="H32" s="1171" t="s">
        <v>2552</v>
      </c>
      <c r="I32" s="1171" t="s">
        <v>2553</v>
      </c>
      <c r="J32" s="1171" t="s">
        <v>2553</v>
      </c>
      <c r="K32" s="1171" t="s">
        <v>2552</v>
      </c>
      <c r="L32" s="1171" t="s">
        <v>2552</v>
      </c>
      <c r="M32" s="1171" t="s">
        <v>2552</v>
      </c>
      <c r="N32" s="1171" t="s">
        <v>2552</v>
      </c>
      <c r="O32" s="1171" t="s">
        <v>2552</v>
      </c>
      <c r="P32" s="1170" t="s">
        <v>2552</v>
      </c>
      <c r="Q32" s="1170" t="s">
        <v>2554</v>
      </c>
      <c r="R32" s="1170" t="s">
        <v>2552</v>
      </c>
      <c r="S32" s="1170" t="s">
        <v>2554</v>
      </c>
      <c r="T32" s="1170" t="s">
        <v>2552</v>
      </c>
      <c r="U32" s="1170" t="s">
        <v>2552</v>
      </c>
      <c r="V32" s="1171" t="s">
        <v>2553</v>
      </c>
      <c r="W32" s="1170" t="s">
        <v>2552</v>
      </c>
      <c r="X32" s="1170" t="s">
        <v>2552</v>
      </c>
      <c r="Y32" s="1174" t="s">
        <v>2553</v>
      </c>
      <c r="Z32" s="1174" t="s">
        <v>2552</v>
      </c>
      <c r="AA32" s="1173" t="s">
        <v>2552</v>
      </c>
      <c r="AB32" s="1170" t="s">
        <v>2553</v>
      </c>
      <c r="AC32" s="1169" t="s">
        <v>2552</v>
      </c>
      <c r="AD32" s="1174" t="s">
        <v>2553</v>
      </c>
      <c r="AE32" s="1170" t="s">
        <v>2554</v>
      </c>
      <c r="AF32" s="1171" t="s">
        <v>2554</v>
      </c>
      <c r="AG32" s="1363" t="s">
        <v>2554</v>
      </c>
      <c r="AH32" s="1363" t="s">
        <v>2552</v>
      </c>
      <c r="AI32" s="1364" t="s">
        <v>2552</v>
      </c>
      <c r="AJ32" s="1364" t="s">
        <v>2552</v>
      </c>
      <c r="AK32" s="1364" t="s">
        <v>2552</v>
      </c>
      <c r="AL32" s="1364" t="s">
        <v>2554</v>
      </c>
      <c r="AM32" s="1364" t="s">
        <v>2554</v>
      </c>
      <c r="AN32" s="1364" t="s">
        <v>2554</v>
      </c>
      <c r="AO32" s="1364" t="s">
        <v>2554</v>
      </c>
      <c r="AP32" s="1364" t="s">
        <v>2554</v>
      </c>
      <c r="AQ32" s="1364" t="s">
        <v>2554</v>
      </c>
      <c r="AR32" s="1364" t="s">
        <v>2554</v>
      </c>
      <c r="AS32" s="1364" t="s">
        <v>2552</v>
      </c>
      <c r="AT32" s="1364" t="s">
        <v>2554</v>
      </c>
      <c r="AU32" s="1364" t="s">
        <v>2554</v>
      </c>
      <c r="AV32" s="1364" t="s">
        <v>2552</v>
      </c>
      <c r="AW32" s="1364" t="s">
        <v>2554</v>
      </c>
      <c r="AX32" s="1364" t="s">
        <v>2554</v>
      </c>
      <c r="AY32" s="1364" t="s">
        <v>2554</v>
      </c>
      <c r="AZ32" s="1364" t="s">
        <v>2554</v>
      </c>
      <c r="BA32" s="1364" t="s">
        <v>2554</v>
      </c>
      <c r="BB32" s="1364" t="s">
        <v>2554</v>
      </c>
      <c r="BC32" s="1364" t="s">
        <v>2554</v>
      </c>
      <c r="BD32" s="1364" t="s">
        <v>2554</v>
      </c>
      <c r="BE32" s="1364" t="s">
        <v>2554</v>
      </c>
      <c r="BF32" s="1364" t="s">
        <v>2554</v>
      </c>
      <c r="BG32" s="1364" t="s">
        <v>2552</v>
      </c>
      <c r="BH32" s="1364" t="s">
        <v>2554</v>
      </c>
      <c r="BI32" s="1364" t="s">
        <v>2554</v>
      </c>
      <c r="BJ32" s="1364" t="s">
        <v>2552</v>
      </c>
      <c r="BK32" s="1364" t="s">
        <v>2554</v>
      </c>
      <c r="BL32" s="1364" t="s">
        <v>2554</v>
      </c>
      <c r="BM32" s="1364" t="s">
        <v>2554</v>
      </c>
      <c r="BN32" s="1364" t="s">
        <v>2554</v>
      </c>
      <c r="BO32" s="1364" t="s">
        <v>2554</v>
      </c>
      <c r="BP32" s="1364" t="s">
        <v>2554</v>
      </c>
      <c r="BQ32" s="1364" t="s">
        <v>2554</v>
      </c>
      <c r="BR32" s="1364" t="s">
        <v>2552</v>
      </c>
    </row>
    <row r="33" spans="2:70" s="1494" customFormat="1" ht="104.25" customHeight="1">
      <c r="B33" s="1169" t="s">
        <v>2555</v>
      </c>
      <c r="C33" s="1170" t="s">
        <v>2456</v>
      </c>
      <c r="D33" s="1184" t="s">
        <v>2556</v>
      </c>
      <c r="E33" s="1184" t="s">
        <v>2557</v>
      </c>
      <c r="F33" s="1184" t="s">
        <v>2558</v>
      </c>
      <c r="G33" s="1184" t="s">
        <v>2559</v>
      </c>
      <c r="H33" s="1184" t="s">
        <v>2560</v>
      </c>
      <c r="I33" s="1184" t="s">
        <v>2561</v>
      </c>
      <c r="J33" s="1184" t="s">
        <v>2562</v>
      </c>
      <c r="K33" s="1184" t="s">
        <v>2563</v>
      </c>
      <c r="L33" s="1184" t="s">
        <v>2558</v>
      </c>
      <c r="M33" s="1184" t="s">
        <v>2564</v>
      </c>
      <c r="N33" s="1184" t="s">
        <v>2565</v>
      </c>
      <c r="O33" s="1184" t="s">
        <v>2566</v>
      </c>
      <c r="P33" s="1182" t="s">
        <v>2567</v>
      </c>
      <c r="Q33" s="1184" t="s">
        <v>2568</v>
      </c>
      <c r="R33" s="1182" t="s">
        <v>2569</v>
      </c>
      <c r="S33" s="1182" t="s">
        <v>2570</v>
      </c>
      <c r="T33" s="1170" t="s">
        <v>2571</v>
      </c>
      <c r="U33" s="1365" t="s">
        <v>2572</v>
      </c>
      <c r="V33" s="1366" t="s">
        <v>2573</v>
      </c>
      <c r="W33" s="1365" t="s">
        <v>2574</v>
      </c>
      <c r="X33" s="1365" t="s">
        <v>2575</v>
      </c>
      <c r="Y33" s="1367" t="s">
        <v>2576</v>
      </c>
      <c r="Z33" s="1186" t="s">
        <v>2577</v>
      </c>
      <c r="AA33" s="1366" t="s">
        <v>2578</v>
      </c>
      <c r="AB33" s="1365" t="s">
        <v>2579</v>
      </c>
      <c r="AC33" s="1368" t="s">
        <v>2580</v>
      </c>
      <c r="AD33" s="1365" t="s">
        <v>2581</v>
      </c>
      <c r="AE33" s="1182" t="s">
        <v>2582</v>
      </c>
      <c r="AF33" s="1184" t="s">
        <v>2583</v>
      </c>
      <c r="AG33" s="1369" t="s">
        <v>2584</v>
      </c>
      <c r="AH33" s="1369" t="s">
        <v>2585</v>
      </c>
      <c r="AI33" s="1370" t="s">
        <v>2586</v>
      </c>
      <c r="AJ33" s="1370" t="s">
        <v>2587</v>
      </c>
      <c r="AK33" s="1370" t="s">
        <v>2588</v>
      </c>
      <c r="AL33" s="1370" t="s">
        <v>2589</v>
      </c>
      <c r="AM33" s="1370" t="s">
        <v>2590</v>
      </c>
      <c r="AN33" s="1370" t="s">
        <v>2591</v>
      </c>
      <c r="AO33" s="1370" t="s">
        <v>2592</v>
      </c>
      <c r="AP33" s="1370" t="s">
        <v>2593</v>
      </c>
      <c r="AQ33" s="1370" t="s">
        <v>2594</v>
      </c>
      <c r="AR33" s="1370" t="s">
        <v>2595</v>
      </c>
      <c r="AS33" s="1370" t="s">
        <v>2596</v>
      </c>
      <c r="AT33" s="1370" t="s">
        <v>2597</v>
      </c>
      <c r="AU33" s="1370">
        <v>1.1849999999999999E-2</v>
      </c>
      <c r="AV33" s="1370" t="s">
        <v>2598</v>
      </c>
      <c r="AW33" s="1370" t="s">
        <v>2599</v>
      </c>
      <c r="AX33" s="1370" t="s">
        <v>2600</v>
      </c>
      <c r="AY33" s="1370" t="s">
        <v>2601</v>
      </c>
      <c r="AZ33" s="1370">
        <v>9.7999999999999997E-3</v>
      </c>
      <c r="BA33" s="1370" t="s">
        <v>2602</v>
      </c>
      <c r="BB33" s="1370" t="s">
        <v>2603</v>
      </c>
      <c r="BC33" s="1370">
        <v>2.6849999999999999E-2</v>
      </c>
      <c r="BD33" s="1370" t="s">
        <v>2604</v>
      </c>
      <c r="BE33" s="1370" t="s">
        <v>2605</v>
      </c>
      <c r="BF33" s="1370" t="s">
        <v>2606</v>
      </c>
      <c r="BG33" s="1370" t="s">
        <v>2607</v>
      </c>
      <c r="BH33" s="1370" t="s">
        <v>2608</v>
      </c>
      <c r="BI33" s="1370" t="s">
        <v>2609</v>
      </c>
      <c r="BJ33" s="1370" t="s">
        <v>2610</v>
      </c>
      <c r="BK33" s="1370" t="s">
        <v>2611</v>
      </c>
      <c r="BL33" s="1370" t="s">
        <v>2612</v>
      </c>
      <c r="BM33" s="1370" t="s">
        <v>2613</v>
      </c>
      <c r="BN33" s="1370" t="s">
        <v>2614</v>
      </c>
      <c r="BO33" s="1370" t="s">
        <v>2615</v>
      </c>
      <c r="BP33" s="1370" t="s">
        <v>2616</v>
      </c>
      <c r="BQ33" s="1370" t="s">
        <v>2617</v>
      </c>
      <c r="BR33" s="1370" t="s">
        <v>2855</v>
      </c>
    </row>
    <row r="34" spans="2:70" s="1494" customFormat="1">
      <c r="B34" s="1169" t="s">
        <v>2618</v>
      </c>
      <c r="C34" s="1170" t="s">
        <v>2344</v>
      </c>
      <c r="D34" s="1171" t="s">
        <v>2345</v>
      </c>
      <c r="E34" s="1171" t="s">
        <v>2345</v>
      </c>
      <c r="F34" s="1171" t="s">
        <v>2345</v>
      </c>
      <c r="G34" s="1171" t="s">
        <v>2345</v>
      </c>
      <c r="H34" s="1171" t="s">
        <v>2345</v>
      </c>
      <c r="I34" s="1171" t="s">
        <v>2345</v>
      </c>
      <c r="J34" s="1171" t="s">
        <v>2345</v>
      </c>
      <c r="K34" s="1171" t="s">
        <v>2345</v>
      </c>
      <c r="L34" s="1171" t="s">
        <v>2345</v>
      </c>
      <c r="M34" s="1171" t="s">
        <v>2345</v>
      </c>
      <c r="N34" s="1171" t="s">
        <v>2345</v>
      </c>
      <c r="O34" s="1171" t="s">
        <v>2345</v>
      </c>
      <c r="P34" s="1170" t="s">
        <v>2345</v>
      </c>
      <c r="Q34" s="1170" t="s">
        <v>2345</v>
      </c>
      <c r="R34" s="1170" t="s">
        <v>2345</v>
      </c>
      <c r="S34" s="1170" t="s">
        <v>2345</v>
      </c>
      <c r="T34" s="1170" t="s">
        <v>2345</v>
      </c>
      <c r="U34" s="1170" t="s">
        <v>2345</v>
      </c>
      <c r="V34" s="1171" t="s">
        <v>2345</v>
      </c>
      <c r="W34" s="1170" t="s">
        <v>2345</v>
      </c>
      <c r="X34" s="1170" t="s">
        <v>2345</v>
      </c>
      <c r="Y34" s="1174" t="s">
        <v>2345</v>
      </c>
      <c r="Z34" s="1174" t="s">
        <v>2345</v>
      </c>
      <c r="AA34" s="1173" t="s">
        <v>2345</v>
      </c>
      <c r="AB34" s="1170" t="s">
        <v>2345</v>
      </c>
      <c r="AC34" s="1169" t="s">
        <v>2345</v>
      </c>
      <c r="AD34" s="1174" t="s">
        <v>2345</v>
      </c>
      <c r="AE34" s="1174" t="s">
        <v>2345</v>
      </c>
      <c r="AF34" s="1173" t="s">
        <v>2345</v>
      </c>
      <c r="AG34" s="1363" t="s">
        <v>2345</v>
      </c>
      <c r="AH34" s="1363" t="s">
        <v>2345</v>
      </c>
      <c r="AI34" s="1364" t="s">
        <v>2345</v>
      </c>
      <c r="AJ34" s="1364" t="s">
        <v>2345</v>
      </c>
      <c r="AK34" s="1364" t="s">
        <v>2345</v>
      </c>
      <c r="AL34" s="1364" t="s">
        <v>2345</v>
      </c>
      <c r="AM34" s="1364" t="s">
        <v>2345</v>
      </c>
      <c r="AN34" s="1364" t="s">
        <v>2345</v>
      </c>
      <c r="AO34" s="1364" t="s">
        <v>2345</v>
      </c>
      <c r="AP34" s="1364" t="s">
        <v>2345</v>
      </c>
      <c r="AQ34" s="1364" t="s">
        <v>2345</v>
      </c>
      <c r="AR34" s="1364" t="s">
        <v>2345</v>
      </c>
      <c r="AS34" s="1364" t="s">
        <v>2345</v>
      </c>
      <c r="AT34" s="1364" t="s">
        <v>2345</v>
      </c>
      <c r="AU34" s="1364" t="s">
        <v>2345</v>
      </c>
      <c r="AV34" s="1364" t="s">
        <v>2345</v>
      </c>
      <c r="AW34" s="1364" t="s">
        <v>2345</v>
      </c>
      <c r="AX34" s="1364" t="s">
        <v>2345</v>
      </c>
      <c r="AY34" s="1364" t="s">
        <v>2345</v>
      </c>
      <c r="AZ34" s="1364" t="s">
        <v>2345</v>
      </c>
      <c r="BA34" s="1364" t="s">
        <v>2345</v>
      </c>
      <c r="BB34" s="1364" t="s">
        <v>2345</v>
      </c>
      <c r="BC34" s="1364" t="s">
        <v>2345</v>
      </c>
      <c r="BD34" s="1364" t="s">
        <v>2345</v>
      </c>
      <c r="BE34" s="1364" t="s">
        <v>2345</v>
      </c>
      <c r="BF34" s="1364" t="s">
        <v>2345</v>
      </c>
      <c r="BG34" s="1364" t="s">
        <v>2345</v>
      </c>
      <c r="BH34" s="1364" t="s">
        <v>2345</v>
      </c>
      <c r="BI34" s="1364" t="s">
        <v>2345</v>
      </c>
      <c r="BJ34" s="1364" t="s">
        <v>2345</v>
      </c>
      <c r="BK34" s="1364" t="s">
        <v>2345</v>
      </c>
      <c r="BL34" s="1364" t="s">
        <v>2345</v>
      </c>
      <c r="BM34" s="1364" t="s">
        <v>2345</v>
      </c>
      <c r="BN34" s="1364" t="s">
        <v>2345</v>
      </c>
      <c r="BO34" s="1364" t="s">
        <v>2345</v>
      </c>
      <c r="BP34" s="1364" t="s">
        <v>2345</v>
      </c>
      <c r="BQ34" s="1364" t="s">
        <v>2345</v>
      </c>
      <c r="BR34" s="1364" t="s">
        <v>2345</v>
      </c>
    </row>
    <row r="35" spans="2:70" s="1494" customFormat="1">
      <c r="B35" s="1175" t="s">
        <v>2619</v>
      </c>
      <c r="C35" s="1170" t="s">
        <v>2620</v>
      </c>
      <c r="D35" s="1184" t="s">
        <v>2621</v>
      </c>
      <c r="E35" s="1184" t="s">
        <v>2621</v>
      </c>
      <c r="F35" s="1184" t="s">
        <v>2621</v>
      </c>
      <c r="G35" s="1184" t="s">
        <v>2621</v>
      </c>
      <c r="H35" s="1184" t="s">
        <v>2621</v>
      </c>
      <c r="I35" s="1184" t="s">
        <v>2621</v>
      </c>
      <c r="J35" s="1184" t="s">
        <v>2621</v>
      </c>
      <c r="K35" s="1184" t="s">
        <v>2621</v>
      </c>
      <c r="L35" s="1184" t="s">
        <v>2621</v>
      </c>
      <c r="M35" s="1184" t="s">
        <v>2621</v>
      </c>
      <c r="N35" s="1184" t="s">
        <v>2621</v>
      </c>
      <c r="O35" s="1184" t="s">
        <v>2621</v>
      </c>
      <c r="P35" s="1182" t="s">
        <v>2621</v>
      </c>
      <c r="Q35" s="1182" t="s">
        <v>2621</v>
      </c>
      <c r="R35" s="1182" t="s">
        <v>2621</v>
      </c>
      <c r="S35" s="1182" t="s">
        <v>2621</v>
      </c>
      <c r="T35" s="1170" t="s">
        <v>2622</v>
      </c>
      <c r="U35" s="1170" t="s">
        <v>2622</v>
      </c>
      <c r="V35" s="1171" t="s">
        <v>2622</v>
      </c>
      <c r="W35" s="1170" t="s">
        <v>2622</v>
      </c>
      <c r="X35" s="1170" t="s">
        <v>2622</v>
      </c>
      <c r="Y35" s="1174" t="s">
        <v>2622</v>
      </c>
      <c r="Z35" s="1174" t="s">
        <v>2622</v>
      </c>
      <c r="AA35" s="1173" t="s">
        <v>2622</v>
      </c>
      <c r="AB35" s="1170" t="s">
        <v>2622</v>
      </c>
      <c r="AC35" s="1169" t="s">
        <v>2622</v>
      </c>
      <c r="AD35" s="1174" t="s">
        <v>2622</v>
      </c>
      <c r="AE35" s="1174" t="s">
        <v>2622</v>
      </c>
      <c r="AF35" s="1173" t="s">
        <v>2622</v>
      </c>
      <c r="AG35" s="1363" t="s">
        <v>2622</v>
      </c>
      <c r="AH35" s="1363" t="s">
        <v>2622</v>
      </c>
      <c r="AI35" s="1364" t="s">
        <v>2622</v>
      </c>
      <c r="AJ35" s="1364" t="s">
        <v>2622</v>
      </c>
      <c r="AK35" s="1364" t="s">
        <v>2622</v>
      </c>
      <c r="AL35" s="1364" t="s">
        <v>2622</v>
      </c>
      <c r="AM35" s="1364" t="s">
        <v>2622</v>
      </c>
      <c r="AN35" s="1364" t="s">
        <v>2622</v>
      </c>
      <c r="AO35" s="1364" t="s">
        <v>2622</v>
      </c>
      <c r="AP35" s="1364" t="s">
        <v>2622</v>
      </c>
      <c r="AQ35" s="1364" t="s">
        <v>2622</v>
      </c>
      <c r="AR35" s="1364" t="s">
        <v>2622</v>
      </c>
      <c r="AS35" s="1364" t="s">
        <v>2622</v>
      </c>
      <c r="AT35" s="1364" t="s">
        <v>2622</v>
      </c>
      <c r="AU35" s="1364" t="s">
        <v>2622</v>
      </c>
      <c r="AV35" s="1364" t="s">
        <v>2622</v>
      </c>
      <c r="AW35" s="1364" t="s">
        <v>2622</v>
      </c>
      <c r="AX35" s="1364" t="s">
        <v>2622</v>
      </c>
      <c r="AY35" s="1364" t="s">
        <v>2622</v>
      </c>
      <c r="AZ35" s="1364" t="s">
        <v>2622</v>
      </c>
      <c r="BA35" s="1364" t="s">
        <v>2622</v>
      </c>
      <c r="BB35" s="1364" t="s">
        <v>2622</v>
      </c>
      <c r="BC35" s="1364" t="s">
        <v>2622</v>
      </c>
      <c r="BD35" s="1364" t="s">
        <v>2622</v>
      </c>
      <c r="BE35" s="1364" t="s">
        <v>2622</v>
      </c>
      <c r="BF35" s="1364" t="s">
        <v>2622</v>
      </c>
      <c r="BG35" s="1364" t="s">
        <v>2622</v>
      </c>
      <c r="BH35" s="1364" t="s">
        <v>2622</v>
      </c>
      <c r="BI35" s="1364" t="s">
        <v>2622</v>
      </c>
      <c r="BJ35" s="1364" t="s">
        <v>2622</v>
      </c>
      <c r="BK35" s="1364" t="s">
        <v>2622</v>
      </c>
      <c r="BL35" s="1364" t="s">
        <v>2622</v>
      </c>
      <c r="BM35" s="1364" t="s">
        <v>2622</v>
      </c>
      <c r="BN35" s="1364" t="s">
        <v>2622</v>
      </c>
      <c r="BO35" s="1364" t="s">
        <v>2622</v>
      </c>
      <c r="BP35" s="1364" t="s">
        <v>2622</v>
      </c>
      <c r="BQ35" s="1364" t="s">
        <v>2622</v>
      </c>
      <c r="BR35" s="1364" t="s">
        <v>2622</v>
      </c>
    </row>
    <row r="36" spans="2:70" s="1494" customFormat="1">
      <c r="B36" s="1175" t="s">
        <v>2623</v>
      </c>
      <c r="C36" s="1170" t="s">
        <v>2620</v>
      </c>
      <c r="D36" s="1184" t="s">
        <v>2621</v>
      </c>
      <c r="E36" s="1184" t="s">
        <v>2621</v>
      </c>
      <c r="F36" s="1184" t="s">
        <v>2621</v>
      </c>
      <c r="G36" s="1184" t="s">
        <v>2621</v>
      </c>
      <c r="H36" s="1184" t="s">
        <v>2621</v>
      </c>
      <c r="I36" s="1184" t="s">
        <v>2621</v>
      </c>
      <c r="J36" s="1184" t="s">
        <v>2621</v>
      </c>
      <c r="K36" s="1184" t="s">
        <v>2621</v>
      </c>
      <c r="L36" s="1184" t="s">
        <v>2621</v>
      </c>
      <c r="M36" s="1184" t="s">
        <v>2621</v>
      </c>
      <c r="N36" s="1184" t="s">
        <v>2621</v>
      </c>
      <c r="O36" s="1184" t="s">
        <v>2621</v>
      </c>
      <c r="P36" s="1182" t="s">
        <v>2621</v>
      </c>
      <c r="Q36" s="1182" t="s">
        <v>2621</v>
      </c>
      <c r="R36" s="1182" t="s">
        <v>2621</v>
      </c>
      <c r="S36" s="1182" t="s">
        <v>2621</v>
      </c>
      <c r="T36" s="1170" t="s">
        <v>2622</v>
      </c>
      <c r="U36" s="1170" t="s">
        <v>2622</v>
      </c>
      <c r="V36" s="1171" t="s">
        <v>2622</v>
      </c>
      <c r="W36" s="1170" t="s">
        <v>2622</v>
      </c>
      <c r="X36" s="1170" t="s">
        <v>2622</v>
      </c>
      <c r="Y36" s="1174" t="s">
        <v>2622</v>
      </c>
      <c r="Z36" s="1174" t="s">
        <v>2622</v>
      </c>
      <c r="AA36" s="1173" t="s">
        <v>2622</v>
      </c>
      <c r="AB36" s="1170" t="s">
        <v>2622</v>
      </c>
      <c r="AC36" s="1169" t="s">
        <v>2622</v>
      </c>
      <c r="AD36" s="1174" t="s">
        <v>2622</v>
      </c>
      <c r="AE36" s="1174" t="s">
        <v>2622</v>
      </c>
      <c r="AF36" s="1173" t="s">
        <v>2622</v>
      </c>
      <c r="AG36" s="1363" t="s">
        <v>2622</v>
      </c>
      <c r="AH36" s="1363" t="s">
        <v>2622</v>
      </c>
      <c r="AI36" s="1364" t="s">
        <v>2622</v>
      </c>
      <c r="AJ36" s="1364" t="s">
        <v>2622</v>
      </c>
      <c r="AK36" s="1364" t="s">
        <v>2622</v>
      </c>
      <c r="AL36" s="1364" t="s">
        <v>2622</v>
      </c>
      <c r="AM36" s="1364" t="s">
        <v>2622</v>
      </c>
      <c r="AN36" s="1364" t="s">
        <v>2622</v>
      </c>
      <c r="AO36" s="1364" t="s">
        <v>2622</v>
      </c>
      <c r="AP36" s="1364" t="s">
        <v>2622</v>
      </c>
      <c r="AQ36" s="1364" t="s">
        <v>2622</v>
      </c>
      <c r="AR36" s="1364" t="s">
        <v>2622</v>
      </c>
      <c r="AS36" s="1364" t="s">
        <v>2622</v>
      </c>
      <c r="AT36" s="1364" t="s">
        <v>2622</v>
      </c>
      <c r="AU36" s="1364" t="s">
        <v>2622</v>
      </c>
      <c r="AV36" s="1364" t="s">
        <v>2622</v>
      </c>
      <c r="AW36" s="1364" t="s">
        <v>2622</v>
      </c>
      <c r="AX36" s="1364" t="s">
        <v>2622</v>
      </c>
      <c r="AY36" s="1364" t="s">
        <v>2622</v>
      </c>
      <c r="AZ36" s="1364" t="s">
        <v>2622</v>
      </c>
      <c r="BA36" s="1364" t="s">
        <v>2622</v>
      </c>
      <c r="BB36" s="1364" t="s">
        <v>2622</v>
      </c>
      <c r="BC36" s="1364" t="s">
        <v>2622</v>
      </c>
      <c r="BD36" s="1364" t="s">
        <v>2622</v>
      </c>
      <c r="BE36" s="1364" t="s">
        <v>2622</v>
      </c>
      <c r="BF36" s="1364" t="s">
        <v>2622</v>
      </c>
      <c r="BG36" s="1364" t="s">
        <v>2622</v>
      </c>
      <c r="BH36" s="1364" t="s">
        <v>2622</v>
      </c>
      <c r="BI36" s="1364" t="s">
        <v>2622</v>
      </c>
      <c r="BJ36" s="1364" t="s">
        <v>2622</v>
      </c>
      <c r="BK36" s="1364" t="s">
        <v>2622</v>
      </c>
      <c r="BL36" s="1364" t="s">
        <v>2622</v>
      </c>
      <c r="BM36" s="1364" t="s">
        <v>2622</v>
      </c>
      <c r="BN36" s="1364" t="s">
        <v>2622</v>
      </c>
      <c r="BO36" s="1364" t="s">
        <v>2622</v>
      </c>
      <c r="BP36" s="1364" t="s">
        <v>2622</v>
      </c>
      <c r="BQ36" s="1364" t="s">
        <v>2622</v>
      </c>
      <c r="BR36" s="1364" t="s">
        <v>2622</v>
      </c>
    </row>
    <row r="37" spans="2:70" s="1494" customFormat="1">
      <c r="B37" s="1169" t="s">
        <v>2624</v>
      </c>
      <c r="C37" s="1170" t="s">
        <v>2456</v>
      </c>
      <c r="D37" s="1171" t="s">
        <v>2345</v>
      </c>
      <c r="E37" s="1171" t="s">
        <v>2345</v>
      </c>
      <c r="F37" s="1171" t="s">
        <v>2345</v>
      </c>
      <c r="G37" s="1171" t="s">
        <v>2345</v>
      </c>
      <c r="H37" s="1171" t="s">
        <v>2345</v>
      </c>
      <c r="I37" s="1171" t="s">
        <v>2345</v>
      </c>
      <c r="J37" s="1171" t="s">
        <v>2345</v>
      </c>
      <c r="K37" s="1171" t="s">
        <v>2345</v>
      </c>
      <c r="L37" s="1171" t="s">
        <v>2345</v>
      </c>
      <c r="M37" s="1171" t="s">
        <v>2345</v>
      </c>
      <c r="N37" s="1171" t="s">
        <v>2345</v>
      </c>
      <c r="O37" s="1171" t="s">
        <v>2345</v>
      </c>
      <c r="P37" s="1170" t="s">
        <v>2345</v>
      </c>
      <c r="Q37" s="1170" t="s">
        <v>2345</v>
      </c>
      <c r="R37" s="1170" t="s">
        <v>2345</v>
      </c>
      <c r="S37" s="1170" t="s">
        <v>2345</v>
      </c>
      <c r="T37" s="1170" t="s">
        <v>2345</v>
      </c>
      <c r="U37" s="1170" t="s">
        <v>2345</v>
      </c>
      <c r="V37" s="1171" t="s">
        <v>2345</v>
      </c>
      <c r="W37" s="1170" t="s">
        <v>2345</v>
      </c>
      <c r="X37" s="1170" t="s">
        <v>2345</v>
      </c>
      <c r="Y37" s="1174" t="s">
        <v>2345</v>
      </c>
      <c r="Z37" s="1174" t="s">
        <v>2345</v>
      </c>
      <c r="AA37" s="1173" t="s">
        <v>2345</v>
      </c>
      <c r="AB37" s="1170" t="s">
        <v>2345</v>
      </c>
      <c r="AC37" s="1169" t="s">
        <v>2345</v>
      </c>
      <c r="AD37" s="1174" t="s">
        <v>2345</v>
      </c>
      <c r="AE37" s="1174" t="s">
        <v>2345</v>
      </c>
      <c r="AF37" s="1173" t="s">
        <v>2345</v>
      </c>
      <c r="AG37" s="1363" t="s">
        <v>2345</v>
      </c>
      <c r="AH37" s="1363" t="s">
        <v>2345</v>
      </c>
      <c r="AI37" s="1364" t="s">
        <v>2345</v>
      </c>
      <c r="AJ37" s="1364" t="s">
        <v>2345</v>
      </c>
      <c r="AK37" s="1364" t="s">
        <v>2345</v>
      </c>
      <c r="AL37" s="1364" t="s">
        <v>2345</v>
      </c>
      <c r="AM37" s="1364" t="s">
        <v>2345</v>
      </c>
      <c r="AN37" s="1364" t="s">
        <v>2345</v>
      </c>
      <c r="AO37" s="1364" t="s">
        <v>2345</v>
      </c>
      <c r="AP37" s="1364" t="s">
        <v>2345</v>
      </c>
      <c r="AQ37" s="1364" t="s">
        <v>2345</v>
      </c>
      <c r="AR37" s="1364" t="s">
        <v>2345</v>
      </c>
      <c r="AS37" s="1364" t="s">
        <v>2345</v>
      </c>
      <c r="AT37" s="1364" t="s">
        <v>2345</v>
      </c>
      <c r="AU37" s="1364" t="s">
        <v>2345</v>
      </c>
      <c r="AV37" s="1364" t="s">
        <v>2345</v>
      </c>
      <c r="AW37" s="1364" t="s">
        <v>2345</v>
      </c>
      <c r="AX37" s="1364" t="s">
        <v>2345</v>
      </c>
      <c r="AY37" s="1364" t="s">
        <v>2345</v>
      </c>
      <c r="AZ37" s="1364" t="s">
        <v>2345</v>
      </c>
      <c r="BA37" s="1364" t="s">
        <v>2345</v>
      </c>
      <c r="BB37" s="1364" t="s">
        <v>2345</v>
      </c>
      <c r="BC37" s="1364" t="s">
        <v>2345</v>
      </c>
      <c r="BD37" s="1364" t="s">
        <v>2345</v>
      </c>
      <c r="BE37" s="1364" t="s">
        <v>2345</v>
      </c>
      <c r="BF37" s="1364" t="s">
        <v>2345</v>
      </c>
      <c r="BG37" s="1364" t="s">
        <v>2345</v>
      </c>
      <c r="BH37" s="1364" t="s">
        <v>2345</v>
      </c>
      <c r="BI37" s="1364" t="s">
        <v>2345</v>
      </c>
      <c r="BJ37" s="1364" t="s">
        <v>2345</v>
      </c>
      <c r="BK37" s="1364" t="s">
        <v>2345</v>
      </c>
      <c r="BL37" s="1364" t="s">
        <v>2345</v>
      </c>
      <c r="BM37" s="1364" t="s">
        <v>2345</v>
      </c>
      <c r="BN37" s="1364" t="s">
        <v>2345</v>
      </c>
      <c r="BO37" s="1364" t="s">
        <v>2345</v>
      </c>
      <c r="BP37" s="1364" t="s">
        <v>2345</v>
      </c>
      <c r="BQ37" s="1364" t="s">
        <v>2345</v>
      </c>
      <c r="BR37" s="1364" t="s">
        <v>2345</v>
      </c>
    </row>
    <row r="38" spans="2:70" s="1494" customFormat="1">
      <c r="B38" s="1169" t="s">
        <v>2625</v>
      </c>
      <c r="C38" s="1170" t="s">
        <v>2626</v>
      </c>
      <c r="D38" s="1171" t="s">
        <v>2627</v>
      </c>
      <c r="E38" s="1171" t="s">
        <v>2627</v>
      </c>
      <c r="F38" s="1171" t="s">
        <v>2627</v>
      </c>
      <c r="G38" s="1171" t="s">
        <v>2627</v>
      </c>
      <c r="H38" s="1171" t="s">
        <v>2627</v>
      </c>
      <c r="I38" s="1171" t="s">
        <v>2627</v>
      </c>
      <c r="J38" s="1171" t="s">
        <v>2627</v>
      </c>
      <c r="K38" s="1171" t="s">
        <v>2627</v>
      </c>
      <c r="L38" s="1171" t="s">
        <v>2627</v>
      </c>
      <c r="M38" s="1171" t="s">
        <v>2627</v>
      </c>
      <c r="N38" s="1171" t="s">
        <v>2627</v>
      </c>
      <c r="O38" s="1171" t="s">
        <v>2627</v>
      </c>
      <c r="P38" s="1500" t="s">
        <v>2627</v>
      </c>
      <c r="Q38" s="1500" t="s">
        <v>2627</v>
      </c>
      <c r="R38" s="1500" t="s">
        <v>2627</v>
      </c>
      <c r="S38" s="1500" t="s">
        <v>2627</v>
      </c>
      <c r="T38" s="1170" t="s">
        <v>2628</v>
      </c>
      <c r="U38" s="1170" t="s">
        <v>2628</v>
      </c>
      <c r="V38" s="1171" t="s">
        <v>2628</v>
      </c>
      <c r="W38" s="1170" t="s">
        <v>2628</v>
      </c>
      <c r="X38" s="1170" t="s">
        <v>2628</v>
      </c>
      <c r="Y38" s="1174" t="s">
        <v>2628</v>
      </c>
      <c r="Z38" s="1174" t="s">
        <v>2628</v>
      </c>
      <c r="AA38" s="1173" t="s">
        <v>2628</v>
      </c>
      <c r="AB38" s="1170" t="s">
        <v>2628</v>
      </c>
      <c r="AC38" s="1169" t="s">
        <v>2628</v>
      </c>
      <c r="AD38" s="1174" t="s">
        <v>2628</v>
      </c>
      <c r="AE38" s="1174" t="s">
        <v>2628</v>
      </c>
      <c r="AF38" s="1173" t="s">
        <v>2628</v>
      </c>
      <c r="AG38" s="1363" t="s">
        <v>2628</v>
      </c>
      <c r="AH38" s="1363" t="s">
        <v>2628</v>
      </c>
      <c r="AI38" s="1364" t="s">
        <v>2628</v>
      </c>
      <c r="AJ38" s="1364" t="s">
        <v>2628</v>
      </c>
      <c r="AK38" s="1364" t="s">
        <v>2628</v>
      </c>
      <c r="AL38" s="1364" t="s">
        <v>2628</v>
      </c>
      <c r="AM38" s="1364" t="s">
        <v>2628</v>
      </c>
      <c r="AN38" s="1364" t="s">
        <v>2628</v>
      </c>
      <c r="AO38" s="1364" t="s">
        <v>2628</v>
      </c>
      <c r="AP38" s="1364" t="s">
        <v>2628</v>
      </c>
      <c r="AQ38" s="1364" t="s">
        <v>2628</v>
      </c>
      <c r="AR38" s="1364" t="s">
        <v>2628</v>
      </c>
      <c r="AS38" s="1364" t="s">
        <v>2628</v>
      </c>
      <c r="AT38" s="1364" t="s">
        <v>2628</v>
      </c>
      <c r="AU38" s="1364" t="s">
        <v>2628</v>
      </c>
      <c r="AV38" s="1364" t="s">
        <v>2628</v>
      </c>
      <c r="AW38" s="1364" t="s">
        <v>2628</v>
      </c>
      <c r="AX38" s="1364" t="s">
        <v>2628</v>
      </c>
      <c r="AY38" s="1364" t="s">
        <v>2628</v>
      </c>
      <c r="AZ38" s="1364" t="s">
        <v>2628</v>
      </c>
      <c r="BA38" s="1364" t="s">
        <v>2628</v>
      </c>
      <c r="BB38" s="1364" t="s">
        <v>2628</v>
      </c>
      <c r="BC38" s="1364" t="s">
        <v>2628</v>
      </c>
      <c r="BD38" s="1364" t="s">
        <v>2628</v>
      </c>
      <c r="BE38" s="1364" t="s">
        <v>2628</v>
      </c>
      <c r="BF38" s="1364" t="s">
        <v>2628</v>
      </c>
      <c r="BG38" s="1364" t="s">
        <v>2628</v>
      </c>
      <c r="BH38" s="1364" t="s">
        <v>2628</v>
      </c>
      <c r="BI38" s="1364" t="s">
        <v>2628</v>
      </c>
      <c r="BJ38" s="1364" t="s">
        <v>2628</v>
      </c>
      <c r="BK38" s="1364" t="s">
        <v>2628</v>
      </c>
      <c r="BL38" s="1364" t="s">
        <v>2628</v>
      </c>
      <c r="BM38" s="1364" t="s">
        <v>2628</v>
      </c>
      <c r="BN38" s="1364" t="s">
        <v>2628</v>
      </c>
      <c r="BO38" s="1364" t="s">
        <v>2628</v>
      </c>
      <c r="BP38" s="1364" t="s">
        <v>2628</v>
      </c>
      <c r="BQ38" s="1364" t="s">
        <v>2628</v>
      </c>
      <c r="BR38" s="1364" t="s">
        <v>2628</v>
      </c>
    </row>
    <row r="39" spans="2:70" s="1196" customFormat="1">
      <c r="B39" s="1153" t="s">
        <v>2629</v>
      </c>
      <c r="C39" s="1359"/>
      <c r="D39" s="1359"/>
      <c r="E39" s="1359"/>
      <c r="F39" s="1359"/>
      <c r="G39" s="1359"/>
      <c r="H39" s="1359"/>
      <c r="I39" s="1359"/>
      <c r="J39" s="1359"/>
      <c r="K39" s="1359"/>
      <c r="L39" s="1359"/>
      <c r="M39" s="1359"/>
      <c r="N39" s="1359"/>
      <c r="O39" s="1359"/>
      <c r="P39" s="1360"/>
      <c r="Q39" s="1359"/>
      <c r="R39" s="1360"/>
      <c r="S39" s="1360"/>
      <c r="T39" s="1359"/>
      <c r="U39" s="1359"/>
      <c r="V39" s="1359"/>
      <c r="W39" s="1360"/>
      <c r="X39" s="1360"/>
      <c r="Y39" s="1361"/>
      <c r="Z39" s="1361"/>
      <c r="AA39" s="1361"/>
      <c r="AB39" s="1360"/>
      <c r="AC39" s="1359"/>
      <c r="AD39" s="1361"/>
      <c r="AE39" s="1362"/>
      <c r="AF39" s="1361"/>
      <c r="AG39" s="1371"/>
      <c r="AH39" s="1371"/>
      <c r="AI39" s="1372"/>
      <c r="AJ39" s="1372"/>
      <c r="AK39" s="1372"/>
      <c r="AL39" s="1372"/>
      <c r="AM39" s="1372"/>
      <c r="AN39" s="1372"/>
      <c r="AO39" s="1372"/>
      <c r="AP39" s="1372"/>
      <c r="AQ39" s="1372"/>
      <c r="AR39" s="1372"/>
      <c r="AS39" s="1372"/>
      <c r="AT39" s="1372"/>
      <c r="AU39" s="1372"/>
      <c r="AV39" s="1372"/>
      <c r="AW39" s="1372"/>
      <c r="AX39" s="1372"/>
      <c r="AY39" s="1372"/>
      <c r="AZ39" s="1372"/>
      <c r="BA39" s="1372"/>
      <c r="BB39" s="1372"/>
      <c r="BC39" s="1372"/>
      <c r="BD39" s="1372"/>
      <c r="BE39" s="1372"/>
      <c r="BF39" s="1372"/>
      <c r="BG39" s="1372"/>
      <c r="BH39" s="1372"/>
      <c r="BI39" s="1372"/>
      <c r="BJ39" s="1372"/>
      <c r="BK39" s="1372"/>
      <c r="BL39" s="1372"/>
      <c r="BM39" s="1372"/>
      <c r="BN39" s="1372"/>
      <c r="BO39" s="1372"/>
      <c r="BP39" s="1372"/>
      <c r="BQ39" s="1372"/>
      <c r="BR39" s="1372"/>
    </row>
    <row r="40" spans="2:70" s="1494" customFormat="1">
      <c r="B40" s="1169" t="s">
        <v>2630</v>
      </c>
      <c r="C40" s="1170" t="s">
        <v>2456</v>
      </c>
      <c r="D40" s="1170" t="s">
        <v>2631</v>
      </c>
      <c r="E40" s="1170" t="s">
        <v>2631</v>
      </c>
      <c r="F40" s="1170" t="s">
        <v>2631</v>
      </c>
      <c r="G40" s="1170" t="s">
        <v>2631</v>
      </c>
      <c r="H40" s="1170" t="s">
        <v>2631</v>
      </c>
      <c r="I40" s="1170" t="s">
        <v>2631</v>
      </c>
      <c r="J40" s="1170" t="s">
        <v>2631</v>
      </c>
      <c r="K40" s="1170" t="s">
        <v>2631</v>
      </c>
      <c r="L40" s="1170" t="s">
        <v>2631</v>
      </c>
      <c r="M40" s="1170" t="s">
        <v>2631</v>
      </c>
      <c r="N40" s="1170" t="s">
        <v>2631</v>
      </c>
      <c r="O40" s="1170" t="s">
        <v>2631</v>
      </c>
      <c r="P40" s="1170" t="s">
        <v>2631</v>
      </c>
      <c r="Q40" s="1170" t="s">
        <v>2631</v>
      </c>
      <c r="R40" s="1170" t="s">
        <v>2631</v>
      </c>
      <c r="S40" s="1170" t="s">
        <v>2631</v>
      </c>
      <c r="T40" s="1170" t="s">
        <v>2631</v>
      </c>
      <c r="U40" s="1170" t="s">
        <v>2631</v>
      </c>
      <c r="V40" s="1170" t="s">
        <v>2631</v>
      </c>
      <c r="W40" s="1170" t="s">
        <v>2631</v>
      </c>
      <c r="X40" s="1170" t="s">
        <v>2631</v>
      </c>
      <c r="Y40" s="1170" t="s">
        <v>2631</v>
      </c>
      <c r="Z40" s="1170" t="s">
        <v>2631</v>
      </c>
      <c r="AA40" s="1170" t="s">
        <v>2631</v>
      </c>
      <c r="AB40" s="1170" t="s">
        <v>2631</v>
      </c>
      <c r="AC40" s="1170" t="s">
        <v>2631</v>
      </c>
      <c r="AD40" s="1170" t="s">
        <v>2631</v>
      </c>
      <c r="AE40" s="1170" t="s">
        <v>2631</v>
      </c>
      <c r="AF40" s="1170" t="s">
        <v>2631</v>
      </c>
      <c r="AG40" s="1170" t="s">
        <v>2631</v>
      </c>
      <c r="AH40" s="1170" t="s">
        <v>2631</v>
      </c>
      <c r="AI40" s="1170" t="s">
        <v>2631</v>
      </c>
      <c r="AJ40" s="1170" t="s">
        <v>2631</v>
      </c>
      <c r="AK40" s="1170" t="s">
        <v>2631</v>
      </c>
      <c r="AL40" s="1170" t="s">
        <v>2631</v>
      </c>
      <c r="AM40" s="1170" t="s">
        <v>2631</v>
      </c>
      <c r="AN40" s="1170" t="s">
        <v>2631</v>
      </c>
      <c r="AO40" s="1170" t="s">
        <v>2631</v>
      </c>
      <c r="AP40" s="1170" t="s">
        <v>2631</v>
      </c>
      <c r="AQ40" s="1170" t="s">
        <v>2631</v>
      </c>
      <c r="AR40" s="1170" t="s">
        <v>2631</v>
      </c>
      <c r="AS40" s="1170" t="s">
        <v>2631</v>
      </c>
      <c r="AT40" s="1170" t="s">
        <v>2631</v>
      </c>
      <c r="AU40" s="1170" t="s">
        <v>2631</v>
      </c>
      <c r="AV40" s="1170" t="s">
        <v>2631</v>
      </c>
      <c r="AW40" s="1170" t="s">
        <v>2631</v>
      </c>
      <c r="AX40" s="1170" t="s">
        <v>2631</v>
      </c>
      <c r="AY40" s="1170" t="s">
        <v>2631</v>
      </c>
      <c r="AZ40" s="1170" t="s">
        <v>2631</v>
      </c>
      <c r="BA40" s="1170" t="s">
        <v>2631</v>
      </c>
      <c r="BB40" s="1170" t="s">
        <v>2631</v>
      </c>
      <c r="BC40" s="1170" t="s">
        <v>2631</v>
      </c>
      <c r="BD40" s="1170" t="s">
        <v>2631</v>
      </c>
      <c r="BE40" s="1170" t="s">
        <v>2631</v>
      </c>
      <c r="BF40" s="1170" t="s">
        <v>2631</v>
      </c>
      <c r="BG40" s="1170" t="s">
        <v>2631</v>
      </c>
      <c r="BH40" s="1170" t="s">
        <v>2631</v>
      </c>
      <c r="BI40" s="1170" t="s">
        <v>2631</v>
      </c>
      <c r="BJ40" s="1170" t="s">
        <v>2631</v>
      </c>
      <c r="BK40" s="1170" t="s">
        <v>2631</v>
      </c>
      <c r="BL40" s="1170" t="s">
        <v>2631</v>
      </c>
      <c r="BM40" s="1170" t="s">
        <v>2631</v>
      </c>
      <c r="BN40" s="1170" t="s">
        <v>2631</v>
      </c>
      <c r="BO40" s="1170" t="s">
        <v>2631</v>
      </c>
      <c r="BP40" s="1170" t="s">
        <v>2631</v>
      </c>
      <c r="BQ40" s="1170" t="s">
        <v>2631</v>
      </c>
      <c r="BR40" s="1170" t="s">
        <v>2856</v>
      </c>
    </row>
    <row r="41" spans="2:70" s="1494" customFormat="1">
      <c r="B41" s="1169" t="s">
        <v>2632</v>
      </c>
      <c r="C41" s="1170" t="s">
        <v>2456</v>
      </c>
      <c r="D41" s="1171" t="s">
        <v>2633</v>
      </c>
      <c r="E41" s="1171" t="s">
        <v>2633</v>
      </c>
      <c r="F41" s="1171" t="s">
        <v>2633</v>
      </c>
      <c r="G41" s="1171" t="s">
        <v>2633</v>
      </c>
      <c r="H41" s="1171" t="s">
        <v>2633</v>
      </c>
      <c r="I41" s="1171" t="s">
        <v>2633</v>
      </c>
      <c r="J41" s="1171" t="s">
        <v>2633</v>
      </c>
      <c r="K41" s="1171" t="s">
        <v>2633</v>
      </c>
      <c r="L41" s="1171" t="s">
        <v>2633</v>
      </c>
      <c r="M41" s="1184" t="s">
        <v>2633</v>
      </c>
      <c r="N41" s="1184" t="s">
        <v>2633</v>
      </c>
      <c r="O41" s="1184" t="s">
        <v>2633</v>
      </c>
      <c r="P41" s="1184" t="s">
        <v>2633</v>
      </c>
      <c r="Q41" s="1184" t="s">
        <v>2633</v>
      </c>
      <c r="R41" s="1184" t="s">
        <v>2633</v>
      </c>
      <c r="S41" s="1184" t="s">
        <v>2633</v>
      </c>
      <c r="T41" s="1170" t="s">
        <v>2633</v>
      </c>
      <c r="U41" s="1170" t="s">
        <v>2633</v>
      </c>
      <c r="V41" s="1171" t="s">
        <v>2633</v>
      </c>
      <c r="W41" s="1170" t="s">
        <v>2633</v>
      </c>
      <c r="X41" s="1170" t="s">
        <v>2633</v>
      </c>
      <c r="Y41" s="1170" t="s">
        <v>2633</v>
      </c>
      <c r="Z41" s="1170" t="s">
        <v>2633</v>
      </c>
      <c r="AA41" s="1171" t="s">
        <v>2633</v>
      </c>
      <c r="AB41" s="1170" t="s">
        <v>2633</v>
      </c>
      <c r="AC41" s="1169" t="s">
        <v>2633</v>
      </c>
      <c r="AD41" s="1170" t="s">
        <v>2633</v>
      </c>
      <c r="AE41" s="1170" t="s">
        <v>2633</v>
      </c>
      <c r="AF41" s="1171" t="s">
        <v>2633</v>
      </c>
      <c r="AG41" s="1171" t="s">
        <v>2633</v>
      </c>
      <c r="AH41" s="1169" t="s">
        <v>2633</v>
      </c>
      <c r="AI41" s="1170" t="s">
        <v>2633</v>
      </c>
      <c r="AJ41" s="1170" t="s">
        <v>2633</v>
      </c>
      <c r="AK41" s="1170" t="s">
        <v>2633</v>
      </c>
      <c r="AL41" s="1170" t="s">
        <v>2633</v>
      </c>
      <c r="AM41" s="1170" t="s">
        <v>2633</v>
      </c>
      <c r="AN41" s="1170" t="s">
        <v>2633</v>
      </c>
      <c r="AO41" s="1170" t="s">
        <v>2633</v>
      </c>
      <c r="AP41" s="1170" t="s">
        <v>2633</v>
      </c>
      <c r="AQ41" s="1170" t="s">
        <v>2633</v>
      </c>
      <c r="AR41" s="1170" t="s">
        <v>2633</v>
      </c>
      <c r="AS41" s="1170" t="s">
        <v>2633</v>
      </c>
      <c r="AT41" s="1170" t="s">
        <v>2633</v>
      </c>
      <c r="AU41" s="1170" t="s">
        <v>2633</v>
      </c>
      <c r="AV41" s="1170" t="s">
        <v>2633</v>
      </c>
      <c r="AW41" s="1170" t="s">
        <v>2633</v>
      </c>
      <c r="AX41" s="1170" t="s">
        <v>2633</v>
      </c>
      <c r="AY41" s="1170" t="s">
        <v>2633</v>
      </c>
      <c r="AZ41" s="1170" t="s">
        <v>2633</v>
      </c>
      <c r="BA41" s="1170" t="s">
        <v>2633</v>
      </c>
      <c r="BB41" s="1170" t="s">
        <v>2633</v>
      </c>
      <c r="BC41" s="1170" t="s">
        <v>2633</v>
      </c>
      <c r="BD41" s="1170" t="s">
        <v>2633</v>
      </c>
      <c r="BE41" s="1170" t="s">
        <v>2633</v>
      </c>
      <c r="BF41" s="1170" t="s">
        <v>2633</v>
      </c>
      <c r="BG41" s="1170" t="s">
        <v>2633</v>
      </c>
      <c r="BH41" s="1170" t="s">
        <v>2633</v>
      </c>
      <c r="BI41" s="1170" t="s">
        <v>2633</v>
      </c>
      <c r="BJ41" s="1170" t="s">
        <v>2633</v>
      </c>
      <c r="BK41" s="1170" t="s">
        <v>2633</v>
      </c>
      <c r="BL41" s="1170" t="s">
        <v>2633</v>
      </c>
      <c r="BM41" s="1170" t="s">
        <v>2633</v>
      </c>
      <c r="BN41" s="1170" t="s">
        <v>2633</v>
      </c>
      <c r="BO41" s="1170" t="s">
        <v>2633</v>
      </c>
      <c r="BP41" s="1170" t="s">
        <v>2633</v>
      </c>
      <c r="BQ41" s="1170" t="s">
        <v>2633</v>
      </c>
      <c r="BR41" s="1170" t="s">
        <v>2633</v>
      </c>
    </row>
    <row r="42" spans="2:70" s="1494" customFormat="1">
      <c r="B42" s="1169" t="s">
        <v>2634</v>
      </c>
      <c r="C42" s="1170" t="s">
        <v>2456</v>
      </c>
      <c r="D42" s="1171" t="s">
        <v>2633</v>
      </c>
      <c r="E42" s="1171" t="s">
        <v>2633</v>
      </c>
      <c r="F42" s="1171" t="s">
        <v>2633</v>
      </c>
      <c r="G42" s="1171" t="s">
        <v>2633</v>
      </c>
      <c r="H42" s="1171" t="s">
        <v>2633</v>
      </c>
      <c r="I42" s="1171" t="s">
        <v>2633</v>
      </c>
      <c r="J42" s="1171" t="s">
        <v>2633</v>
      </c>
      <c r="K42" s="1171" t="s">
        <v>2633</v>
      </c>
      <c r="L42" s="1171" t="s">
        <v>2633</v>
      </c>
      <c r="M42" s="1171" t="s">
        <v>2633</v>
      </c>
      <c r="N42" s="1171" t="s">
        <v>2633</v>
      </c>
      <c r="O42" s="1171" t="s">
        <v>2633</v>
      </c>
      <c r="P42" s="1170" t="s">
        <v>2633</v>
      </c>
      <c r="Q42" s="1170" t="s">
        <v>2633</v>
      </c>
      <c r="R42" s="1170" t="s">
        <v>2633</v>
      </c>
      <c r="S42" s="1170" t="s">
        <v>2633</v>
      </c>
      <c r="T42" s="1170" t="s">
        <v>2633</v>
      </c>
      <c r="U42" s="1170" t="s">
        <v>2633</v>
      </c>
      <c r="V42" s="1171" t="s">
        <v>2633</v>
      </c>
      <c r="W42" s="1170" t="s">
        <v>2633</v>
      </c>
      <c r="X42" s="1170" t="s">
        <v>2633</v>
      </c>
      <c r="Y42" s="1170" t="s">
        <v>2633</v>
      </c>
      <c r="Z42" s="1170" t="s">
        <v>2633</v>
      </c>
      <c r="AA42" s="1171" t="s">
        <v>2633</v>
      </c>
      <c r="AB42" s="1170" t="s">
        <v>2633</v>
      </c>
      <c r="AC42" s="1169" t="s">
        <v>2633</v>
      </c>
      <c r="AD42" s="1170" t="s">
        <v>2633</v>
      </c>
      <c r="AE42" s="1170" t="s">
        <v>2633</v>
      </c>
      <c r="AF42" s="1171" t="s">
        <v>2633</v>
      </c>
      <c r="AG42" s="1171" t="s">
        <v>2633</v>
      </c>
      <c r="AH42" s="1169" t="s">
        <v>2633</v>
      </c>
      <c r="AI42" s="1170" t="s">
        <v>2633</v>
      </c>
      <c r="AJ42" s="1170" t="s">
        <v>2633</v>
      </c>
      <c r="AK42" s="1170" t="s">
        <v>2633</v>
      </c>
      <c r="AL42" s="1170" t="s">
        <v>2633</v>
      </c>
      <c r="AM42" s="1170" t="s">
        <v>2633</v>
      </c>
      <c r="AN42" s="1170" t="s">
        <v>2633</v>
      </c>
      <c r="AO42" s="1170" t="s">
        <v>2633</v>
      </c>
      <c r="AP42" s="1170" t="s">
        <v>2633</v>
      </c>
      <c r="AQ42" s="1170" t="s">
        <v>2633</v>
      </c>
      <c r="AR42" s="1170" t="s">
        <v>2633</v>
      </c>
      <c r="AS42" s="1170" t="s">
        <v>2633</v>
      </c>
      <c r="AT42" s="1170" t="s">
        <v>2633</v>
      </c>
      <c r="AU42" s="1170" t="s">
        <v>2633</v>
      </c>
      <c r="AV42" s="1170" t="s">
        <v>2633</v>
      </c>
      <c r="AW42" s="1170" t="s">
        <v>2633</v>
      </c>
      <c r="AX42" s="1170" t="s">
        <v>2633</v>
      </c>
      <c r="AY42" s="1170" t="s">
        <v>2633</v>
      </c>
      <c r="AZ42" s="1170" t="s">
        <v>2633</v>
      </c>
      <c r="BA42" s="1170" t="s">
        <v>2633</v>
      </c>
      <c r="BB42" s="1170" t="s">
        <v>2633</v>
      </c>
      <c r="BC42" s="1170" t="s">
        <v>2633</v>
      </c>
      <c r="BD42" s="1170" t="s">
        <v>2633</v>
      </c>
      <c r="BE42" s="1170" t="s">
        <v>2633</v>
      </c>
      <c r="BF42" s="1170" t="s">
        <v>2633</v>
      </c>
      <c r="BG42" s="1170" t="s">
        <v>2633</v>
      </c>
      <c r="BH42" s="1170" t="s">
        <v>2633</v>
      </c>
      <c r="BI42" s="1170" t="s">
        <v>2633</v>
      </c>
      <c r="BJ42" s="1170" t="s">
        <v>2633</v>
      </c>
      <c r="BK42" s="1170" t="s">
        <v>2633</v>
      </c>
      <c r="BL42" s="1170" t="s">
        <v>2633</v>
      </c>
      <c r="BM42" s="1170" t="s">
        <v>2633</v>
      </c>
      <c r="BN42" s="1170" t="s">
        <v>2633</v>
      </c>
      <c r="BO42" s="1170" t="s">
        <v>2633</v>
      </c>
      <c r="BP42" s="1170" t="s">
        <v>2633</v>
      </c>
      <c r="BQ42" s="1170" t="s">
        <v>2633</v>
      </c>
      <c r="BR42" s="1170" t="s">
        <v>2633</v>
      </c>
    </row>
    <row r="43" spans="2:70" s="1494" customFormat="1">
      <c r="B43" s="1169" t="s">
        <v>2635</v>
      </c>
      <c r="C43" s="1170" t="s">
        <v>2456</v>
      </c>
      <c r="D43" s="1171" t="s">
        <v>2633</v>
      </c>
      <c r="E43" s="1171" t="s">
        <v>2633</v>
      </c>
      <c r="F43" s="1171" t="s">
        <v>2633</v>
      </c>
      <c r="G43" s="1171" t="s">
        <v>2633</v>
      </c>
      <c r="H43" s="1171" t="s">
        <v>2633</v>
      </c>
      <c r="I43" s="1171" t="s">
        <v>2633</v>
      </c>
      <c r="J43" s="1171" t="s">
        <v>2633</v>
      </c>
      <c r="K43" s="1171" t="s">
        <v>2633</v>
      </c>
      <c r="L43" s="1171" t="s">
        <v>2633</v>
      </c>
      <c r="M43" s="1171" t="s">
        <v>2633</v>
      </c>
      <c r="N43" s="1171" t="s">
        <v>2633</v>
      </c>
      <c r="O43" s="1171" t="s">
        <v>2633</v>
      </c>
      <c r="P43" s="1170" t="s">
        <v>2633</v>
      </c>
      <c r="Q43" s="1170" t="s">
        <v>2633</v>
      </c>
      <c r="R43" s="1170" t="s">
        <v>2633</v>
      </c>
      <c r="S43" s="1170" t="s">
        <v>2633</v>
      </c>
      <c r="T43" s="1170" t="s">
        <v>2633</v>
      </c>
      <c r="U43" s="1170" t="s">
        <v>2633</v>
      </c>
      <c r="V43" s="1171" t="s">
        <v>2633</v>
      </c>
      <c r="W43" s="1170" t="s">
        <v>2633</v>
      </c>
      <c r="X43" s="1170" t="s">
        <v>2633</v>
      </c>
      <c r="Y43" s="1170" t="s">
        <v>2633</v>
      </c>
      <c r="Z43" s="1170" t="s">
        <v>2633</v>
      </c>
      <c r="AA43" s="1171" t="s">
        <v>2633</v>
      </c>
      <c r="AB43" s="1170" t="s">
        <v>2633</v>
      </c>
      <c r="AC43" s="1169" t="s">
        <v>2633</v>
      </c>
      <c r="AD43" s="1170" t="s">
        <v>2633</v>
      </c>
      <c r="AE43" s="1170" t="s">
        <v>2633</v>
      </c>
      <c r="AF43" s="1171" t="s">
        <v>2633</v>
      </c>
      <c r="AG43" s="1171" t="s">
        <v>2633</v>
      </c>
      <c r="AH43" s="1169" t="s">
        <v>2633</v>
      </c>
      <c r="AI43" s="1170" t="s">
        <v>2633</v>
      </c>
      <c r="AJ43" s="1170" t="s">
        <v>2633</v>
      </c>
      <c r="AK43" s="1170" t="s">
        <v>2633</v>
      </c>
      <c r="AL43" s="1170" t="s">
        <v>2633</v>
      </c>
      <c r="AM43" s="1170" t="s">
        <v>2633</v>
      </c>
      <c r="AN43" s="1170" t="s">
        <v>2633</v>
      </c>
      <c r="AO43" s="1170" t="s">
        <v>2633</v>
      </c>
      <c r="AP43" s="1170" t="s">
        <v>2633</v>
      </c>
      <c r="AQ43" s="1170" t="s">
        <v>2633</v>
      </c>
      <c r="AR43" s="1170" t="s">
        <v>2633</v>
      </c>
      <c r="AS43" s="1170" t="s">
        <v>2633</v>
      </c>
      <c r="AT43" s="1170" t="s">
        <v>2633</v>
      </c>
      <c r="AU43" s="1170" t="s">
        <v>2633</v>
      </c>
      <c r="AV43" s="1170" t="s">
        <v>2633</v>
      </c>
      <c r="AW43" s="1170" t="s">
        <v>2633</v>
      </c>
      <c r="AX43" s="1170" t="s">
        <v>2633</v>
      </c>
      <c r="AY43" s="1170" t="s">
        <v>2633</v>
      </c>
      <c r="AZ43" s="1170" t="s">
        <v>2633</v>
      </c>
      <c r="BA43" s="1170" t="s">
        <v>2633</v>
      </c>
      <c r="BB43" s="1170" t="s">
        <v>2633</v>
      </c>
      <c r="BC43" s="1170" t="s">
        <v>2633</v>
      </c>
      <c r="BD43" s="1170" t="s">
        <v>2633</v>
      </c>
      <c r="BE43" s="1170" t="s">
        <v>2633</v>
      </c>
      <c r="BF43" s="1170" t="s">
        <v>2633</v>
      </c>
      <c r="BG43" s="1170" t="s">
        <v>2633</v>
      </c>
      <c r="BH43" s="1170" t="s">
        <v>2633</v>
      </c>
      <c r="BI43" s="1170" t="s">
        <v>2633</v>
      </c>
      <c r="BJ43" s="1170" t="s">
        <v>2633</v>
      </c>
      <c r="BK43" s="1170" t="s">
        <v>2633</v>
      </c>
      <c r="BL43" s="1170" t="s">
        <v>2633</v>
      </c>
      <c r="BM43" s="1170" t="s">
        <v>2633</v>
      </c>
      <c r="BN43" s="1170" t="s">
        <v>2633</v>
      </c>
      <c r="BO43" s="1170" t="s">
        <v>2633</v>
      </c>
      <c r="BP43" s="1170" t="s">
        <v>2633</v>
      </c>
      <c r="BQ43" s="1170" t="s">
        <v>2633</v>
      </c>
      <c r="BR43" s="1170" t="s">
        <v>2633</v>
      </c>
    </row>
    <row r="44" spans="2:70" s="1494" customFormat="1">
      <c r="B44" s="1169" t="s">
        <v>2636</v>
      </c>
      <c r="C44" s="1170" t="s">
        <v>2456</v>
      </c>
      <c r="D44" s="1171" t="s">
        <v>2633</v>
      </c>
      <c r="E44" s="1171" t="s">
        <v>2633</v>
      </c>
      <c r="F44" s="1171" t="s">
        <v>2633</v>
      </c>
      <c r="G44" s="1171" t="s">
        <v>2633</v>
      </c>
      <c r="H44" s="1171" t="s">
        <v>2633</v>
      </c>
      <c r="I44" s="1171" t="s">
        <v>2633</v>
      </c>
      <c r="J44" s="1171" t="s">
        <v>2633</v>
      </c>
      <c r="K44" s="1171" t="s">
        <v>2633</v>
      </c>
      <c r="L44" s="1171" t="s">
        <v>2633</v>
      </c>
      <c r="M44" s="1171" t="s">
        <v>2633</v>
      </c>
      <c r="N44" s="1171" t="s">
        <v>2633</v>
      </c>
      <c r="O44" s="1171" t="s">
        <v>2633</v>
      </c>
      <c r="P44" s="1170" t="s">
        <v>2633</v>
      </c>
      <c r="Q44" s="1170" t="s">
        <v>2633</v>
      </c>
      <c r="R44" s="1170" t="s">
        <v>2633</v>
      </c>
      <c r="S44" s="1170" t="s">
        <v>2633</v>
      </c>
      <c r="T44" s="1170" t="s">
        <v>2633</v>
      </c>
      <c r="U44" s="1170" t="s">
        <v>2633</v>
      </c>
      <c r="V44" s="1171" t="s">
        <v>2633</v>
      </c>
      <c r="W44" s="1170" t="s">
        <v>2633</v>
      </c>
      <c r="X44" s="1170" t="s">
        <v>2633</v>
      </c>
      <c r="Y44" s="1170" t="s">
        <v>2633</v>
      </c>
      <c r="Z44" s="1170" t="s">
        <v>2633</v>
      </c>
      <c r="AA44" s="1171" t="s">
        <v>2633</v>
      </c>
      <c r="AB44" s="1170" t="s">
        <v>2633</v>
      </c>
      <c r="AC44" s="1169" t="s">
        <v>2633</v>
      </c>
      <c r="AD44" s="1170" t="s">
        <v>2633</v>
      </c>
      <c r="AE44" s="1170" t="s">
        <v>2633</v>
      </c>
      <c r="AF44" s="1171" t="s">
        <v>2633</v>
      </c>
      <c r="AG44" s="1171" t="s">
        <v>2633</v>
      </c>
      <c r="AH44" s="1169" t="s">
        <v>2633</v>
      </c>
      <c r="AI44" s="1170" t="s">
        <v>2633</v>
      </c>
      <c r="AJ44" s="1170" t="s">
        <v>2633</v>
      </c>
      <c r="AK44" s="1170" t="s">
        <v>2633</v>
      </c>
      <c r="AL44" s="1170" t="s">
        <v>2633</v>
      </c>
      <c r="AM44" s="1170" t="s">
        <v>2633</v>
      </c>
      <c r="AN44" s="1170" t="s">
        <v>2633</v>
      </c>
      <c r="AO44" s="1170" t="s">
        <v>2633</v>
      </c>
      <c r="AP44" s="1170" t="s">
        <v>2633</v>
      </c>
      <c r="AQ44" s="1170" t="s">
        <v>2633</v>
      </c>
      <c r="AR44" s="1170" t="s">
        <v>2633</v>
      </c>
      <c r="AS44" s="1170" t="s">
        <v>2633</v>
      </c>
      <c r="AT44" s="1170" t="s">
        <v>2633</v>
      </c>
      <c r="AU44" s="1170" t="s">
        <v>2633</v>
      </c>
      <c r="AV44" s="1170" t="s">
        <v>2633</v>
      </c>
      <c r="AW44" s="1170" t="s">
        <v>2633</v>
      </c>
      <c r="AX44" s="1170" t="s">
        <v>2633</v>
      </c>
      <c r="AY44" s="1170" t="s">
        <v>2633</v>
      </c>
      <c r="AZ44" s="1170" t="s">
        <v>2633</v>
      </c>
      <c r="BA44" s="1170" t="s">
        <v>2633</v>
      </c>
      <c r="BB44" s="1170" t="s">
        <v>2633</v>
      </c>
      <c r="BC44" s="1170" t="s">
        <v>2633</v>
      </c>
      <c r="BD44" s="1170" t="s">
        <v>2633</v>
      </c>
      <c r="BE44" s="1170" t="s">
        <v>2633</v>
      </c>
      <c r="BF44" s="1170" t="s">
        <v>2633</v>
      </c>
      <c r="BG44" s="1170" t="s">
        <v>2633</v>
      </c>
      <c r="BH44" s="1170" t="s">
        <v>2633</v>
      </c>
      <c r="BI44" s="1170" t="s">
        <v>2633</v>
      </c>
      <c r="BJ44" s="1170" t="s">
        <v>2633</v>
      </c>
      <c r="BK44" s="1170" t="s">
        <v>2633</v>
      </c>
      <c r="BL44" s="1170" t="s">
        <v>2633</v>
      </c>
      <c r="BM44" s="1170" t="s">
        <v>2633</v>
      </c>
      <c r="BN44" s="1170" t="s">
        <v>2633</v>
      </c>
      <c r="BO44" s="1170" t="s">
        <v>2633</v>
      </c>
      <c r="BP44" s="1170" t="s">
        <v>2633</v>
      </c>
      <c r="BQ44" s="1170" t="s">
        <v>2633</v>
      </c>
      <c r="BR44" s="1170" t="s">
        <v>2633</v>
      </c>
    </row>
    <row r="45" spans="2:70" s="1494" customFormat="1">
      <c r="B45" s="1169" t="s">
        <v>2637</v>
      </c>
      <c r="C45" s="1170" t="s">
        <v>2456</v>
      </c>
      <c r="D45" s="1171" t="s">
        <v>2633</v>
      </c>
      <c r="E45" s="1171" t="s">
        <v>2633</v>
      </c>
      <c r="F45" s="1171" t="s">
        <v>2633</v>
      </c>
      <c r="G45" s="1171" t="s">
        <v>2633</v>
      </c>
      <c r="H45" s="1171" t="s">
        <v>2633</v>
      </c>
      <c r="I45" s="1171" t="s">
        <v>2633</v>
      </c>
      <c r="J45" s="1171" t="s">
        <v>2633</v>
      </c>
      <c r="K45" s="1171" t="s">
        <v>2633</v>
      </c>
      <c r="L45" s="1171" t="s">
        <v>2633</v>
      </c>
      <c r="M45" s="1171" t="s">
        <v>2633</v>
      </c>
      <c r="N45" s="1171" t="s">
        <v>2633</v>
      </c>
      <c r="O45" s="1171" t="s">
        <v>2633</v>
      </c>
      <c r="P45" s="1170" t="s">
        <v>2633</v>
      </c>
      <c r="Q45" s="1170" t="s">
        <v>2633</v>
      </c>
      <c r="R45" s="1170" t="s">
        <v>2633</v>
      </c>
      <c r="S45" s="1170" t="s">
        <v>2633</v>
      </c>
      <c r="T45" s="1170" t="s">
        <v>2633</v>
      </c>
      <c r="U45" s="1170" t="s">
        <v>2633</v>
      </c>
      <c r="V45" s="1171" t="s">
        <v>2633</v>
      </c>
      <c r="W45" s="1170" t="s">
        <v>2633</v>
      </c>
      <c r="X45" s="1170" t="s">
        <v>2633</v>
      </c>
      <c r="Y45" s="1170" t="s">
        <v>2633</v>
      </c>
      <c r="Z45" s="1170" t="s">
        <v>2633</v>
      </c>
      <c r="AA45" s="1171" t="s">
        <v>2633</v>
      </c>
      <c r="AB45" s="1170" t="s">
        <v>2633</v>
      </c>
      <c r="AC45" s="1169" t="s">
        <v>2633</v>
      </c>
      <c r="AD45" s="1170" t="s">
        <v>2633</v>
      </c>
      <c r="AE45" s="1170" t="s">
        <v>2633</v>
      </c>
      <c r="AF45" s="1171" t="s">
        <v>2633</v>
      </c>
      <c r="AG45" s="1171" t="s">
        <v>2633</v>
      </c>
      <c r="AH45" s="1169" t="s">
        <v>2633</v>
      </c>
      <c r="AI45" s="1170" t="s">
        <v>2633</v>
      </c>
      <c r="AJ45" s="1170" t="s">
        <v>2633</v>
      </c>
      <c r="AK45" s="1170" t="s">
        <v>2633</v>
      </c>
      <c r="AL45" s="1170" t="s">
        <v>2633</v>
      </c>
      <c r="AM45" s="1170" t="s">
        <v>2633</v>
      </c>
      <c r="AN45" s="1170" t="s">
        <v>2633</v>
      </c>
      <c r="AO45" s="1170" t="s">
        <v>2633</v>
      </c>
      <c r="AP45" s="1170" t="s">
        <v>2633</v>
      </c>
      <c r="AQ45" s="1170" t="s">
        <v>2633</v>
      </c>
      <c r="AR45" s="1170" t="s">
        <v>2633</v>
      </c>
      <c r="AS45" s="1170" t="s">
        <v>2633</v>
      </c>
      <c r="AT45" s="1170" t="s">
        <v>2633</v>
      </c>
      <c r="AU45" s="1170" t="s">
        <v>2633</v>
      </c>
      <c r="AV45" s="1170" t="s">
        <v>2633</v>
      </c>
      <c r="AW45" s="1170" t="s">
        <v>2633</v>
      </c>
      <c r="AX45" s="1170" t="s">
        <v>2633</v>
      </c>
      <c r="AY45" s="1170" t="s">
        <v>2633</v>
      </c>
      <c r="AZ45" s="1170" t="s">
        <v>2633</v>
      </c>
      <c r="BA45" s="1170" t="s">
        <v>2633</v>
      </c>
      <c r="BB45" s="1170" t="s">
        <v>2633</v>
      </c>
      <c r="BC45" s="1170" t="s">
        <v>2633</v>
      </c>
      <c r="BD45" s="1170" t="s">
        <v>2633</v>
      </c>
      <c r="BE45" s="1170" t="s">
        <v>2633</v>
      </c>
      <c r="BF45" s="1170" t="s">
        <v>2633</v>
      </c>
      <c r="BG45" s="1170" t="s">
        <v>2633</v>
      </c>
      <c r="BH45" s="1170" t="s">
        <v>2633</v>
      </c>
      <c r="BI45" s="1170" t="s">
        <v>2633</v>
      </c>
      <c r="BJ45" s="1170" t="s">
        <v>2633</v>
      </c>
      <c r="BK45" s="1170" t="s">
        <v>2633</v>
      </c>
      <c r="BL45" s="1170" t="s">
        <v>2633</v>
      </c>
      <c r="BM45" s="1170" t="s">
        <v>2633</v>
      </c>
      <c r="BN45" s="1170" t="s">
        <v>2633</v>
      </c>
      <c r="BO45" s="1170" t="s">
        <v>2633</v>
      </c>
      <c r="BP45" s="1170" t="s">
        <v>2633</v>
      </c>
      <c r="BQ45" s="1170" t="s">
        <v>2633</v>
      </c>
      <c r="BR45" s="1170" t="s">
        <v>2633</v>
      </c>
    </row>
    <row r="46" spans="2:70" s="1494" customFormat="1">
      <c r="B46" s="1169" t="s">
        <v>2638</v>
      </c>
      <c r="C46" s="1170" t="s">
        <v>2456</v>
      </c>
      <c r="D46" s="1171" t="s">
        <v>2633</v>
      </c>
      <c r="E46" s="1171" t="s">
        <v>2633</v>
      </c>
      <c r="F46" s="1171" t="s">
        <v>2633</v>
      </c>
      <c r="G46" s="1171" t="s">
        <v>2633</v>
      </c>
      <c r="H46" s="1171" t="s">
        <v>2633</v>
      </c>
      <c r="I46" s="1171" t="s">
        <v>2633</v>
      </c>
      <c r="J46" s="1171" t="s">
        <v>2633</v>
      </c>
      <c r="K46" s="1171" t="s">
        <v>2633</v>
      </c>
      <c r="L46" s="1171" t="s">
        <v>2633</v>
      </c>
      <c r="M46" s="1171" t="s">
        <v>2633</v>
      </c>
      <c r="N46" s="1171" t="s">
        <v>2633</v>
      </c>
      <c r="O46" s="1171" t="s">
        <v>2633</v>
      </c>
      <c r="P46" s="1170" t="s">
        <v>2633</v>
      </c>
      <c r="Q46" s="1170" t="s">
        <v>2633</v>
      </c>
      <c r="R46" s="1170" t="s">
        <v>2633</v>
      </c>
      <c r="S46" s="1170" t="s">
        <v>2633</v>
      </c>
      <c r="T46" s="1170" t="s">
        <v>2633</v>
      </c>
      <c r="U46" s="1170" t="s">
        <v>2633</v>
      </c>
      <c r="V46" s="1171" t="s">
        <v>2633</v>
      </c>
      <c r="W46" s="1170" t="s">
        <v>2633</v>
      </c>
      <c r="X46" s="1170" t="s">
        <v>2633</v>
      </c>
      <c r="Y46" s="1170" t="s">
        <v>2633</v>
      </c>
      <c r="Z46" s="1170" t="s">
        <v>2633</v>
      </c>
      <c r="AA46" s="1171" t="s">
        <v>2633</v>
      </c>
      <c r="AB46" s="1170" t="s">
        <v>2633</v>
      </c>
      <c r="AC46" s="1169" t="s">
        <v>2633</v>
      </c>
      <c r="AD46" s="1170" t="s">
        <v>2633</v>
      </c>
      <c r="AE46" s="1170" t="s">
        <v>2633</v>
      </c>
      <c r="AF46" s="1171" t="s">
        <v>2633</v>
      </c>
      <c r="AG46" s="1171" t="s">
        <v>2633</v>
      </c>
      <c r="AH46" s="1169" t="s">
        <v>2633</v>
      </c>
      <c r="AI46" s="1170" t="s">
        <v>2633</v>
      </c>
      <c r="AJ46" s="1170" t="s">
        <v>2633</v>
      </c>
      <c r="AK46" s="1170" t="s">
        <v>2633</v>
      </c>
      <c r="AL46" s="1170" t="s">
        <v>2633</v>
      </c>
      <c r="AM46" s="1170" t="s">
        <v>2633</v>
      </c>
      <c r="AN46" s="1170" t="s">
        <v>2633</v>
      </c>
      <c r="AO46" s="1170" t="s">
        <v>2633</v>
      </c>
      <c r="AP46" s="1170" t="s">
        <v>2633</v>
      </c>
      <c r="AQ46" s="1170" t="s">
        <v>2633</v>
      </c>
      <c r="AR46" s="1170" t="s">
        <v>2633</v>
      </c>
      <c r="AS46" s="1170" t="s">
        <v>2633</v>
      </c>
      <c r="AT46" s="1170" t="s">
        <v>2633</v>
      </c>
      <c r="AU46" s="1170" t="s">
        <v>2633</v>
      </c>
      <c r="AV46" s="1170" t="s">
        <v>2633</v>
      </c>
      <c r="AW46" s="1170" t="s">
        <v>2633</v>
      </c>
      <c r="AX46" s="1170" t="s">
        <v>2633</v>
      </c>
      <c r="AY46" s="1170" t="s">
        <v>2633</v>
      </c>
      <c r="AZ46" s="1170" t="s">
        <v>2633</v>
      </c>
      <c r="BA46" s="1170" t="s">
        <v>2633</v>
      </c>
      <c r="BB46" s="1170" t="s">
        <v>2633</v>
      </c>
      <c r="BC46" s="1170" t="s">
        <v>2633</v>
      </c>
      <c r="BD46" s="1170" t="s">
        <v>2633</v>
      </c>
      <c r="BE46" s="1170" t="s">
        <v>2633</v>
      </c>
      <c r="BF46" s="1170" t="s">
        <v>2633</v>
      </c>
      <c r="BG46" s="1170" t="s">
        <v>2633</v>
      </c>
      <c r="BH46" s="1170" t="s">
        <v>2633</v>
      </c>
      <c r="BI46" s="1170" t="s">
        <v>2633</v>
      </c>
      <c r="BJ46" s="1170" t="s">
        <v>2633</v>
      </c>
      <c r="BK46" s="1170" t="s">
        <v>2633</v>
      </c>
      <c r="BL46" s="1170" t="s">
        <v>2633</v>
      </c>
      <c r="BM46" s="1170" t="s">
        <v>2633</v>
      </c>
      <c r="BN46" s="1170" t="s">
        <v>2633</v>
      </c>
      <c r="BO46" s="1170" t="s">
        <v>2633</v>
      </c>
      <c r="BP46" s="1170" t="s">
        <v>2633</v>
      </c>
      <c r="BQ46" s="1170" t="s">
        <v>2633</v>
      </c>
      <c r="BR46" s="1170" t="s">
        <v>2633</v>
      </c>
    </row>
    <row r="47" spans="2:70" s="1494" customFormat="1">
      <c r="B47" s="1169" t="s">
        <v>2639</v>
      </c>
      <c r="C47" s="1170" t="s">
        <v>2345</v>
      </c>
      <c r="D47" s="1171" t="s">
        <v>2344</v>
      </c>
      <c r="E47" s="1171" t="s">
        <v>2344</v>
      </c>
      <c r="F47" s="1171" t="s">
        <v>2344</v>
      </c>
      <c r="G47" s="1171" t="s">
        <v>2344</v>
      </c>
      <c r="H47" s="1171" t="s">
        <v>2344</v>
      </c>
      <c r="I47" s="1171" t="s">
        <v>2344</v>
      </c>
      <c r="J47" s="1171" t="s">
        <v>2344</v>
      </c>
      <c r="K47" s="1171" t="s">
        <v>2344</v>
      </c>
      <c r="L47" s="1171" t="s">
        <v>2344</v>
      </c>
      <c r="M47" s="1171" t="s">
        <v>2344</v>
      </c>
      <c r="N47" s="1171" t="s">
        <v>2344</v>
      </c>
      <c r="O47" s="1171" t="s">
        <v>2344</v>
      </c>
      <c r="P47" s="1170" t="s">
        <v>2344</v>
      </c>
      <c r="Q47" s="1170" t="s">
        <v>2344</v>
      </c>
      <c r="R47" s="1170" t="s">
        <v>2344</v>
      </c>
      <c r="S47" s="1170" t="s">
        <v>2344</v>
      </c>
      <c r="T47" s="1170" t="s">
        <v>2633</v>
      </c>
      <c r="U47" s="1170" t="s">
        <v>2633</v>
      </c>
      <c r="V47" s="1495" t="s">
        <v>2633</v>
      </c>
      <c r="W47" s="1170" t="s">
        <v>2633</v>
      </c>
      <c r="X47" s="1170" t="s">
        <v>2633</v>
      </c>
      <c r="Y47" s="1170" t="s">
        <v>2633</v>
      </c>
      <c r="Z47" s="1170" t="s">
        <v>2633</v>
      </c>
      <c r="AA47" s="1495" t="s">
        <v>2633</v>
      </c>
      <c r="AB47" s="1170" t="s">
        <v>2633</v>
      </c>
      <c r="AC47" s="1495" t="s">
        <v>2633</v>
      </c>
      <c r="AD47" s="1170" t="s">
        <v>2633</v>
      </c>
      <c r="AE47" s="1170" t="s">
        <v>2633</v>
      </c>
      <c r="AF47" s="1495" t="s">
        <v>2633</v>
      </c>
      <c r="AG47" s="1495" t="s">
        <v>2633</v>
      </c>
      <c r="AH47" s="1495" t="s">
        <v>2633</v>
      </c>
      <c r="AI47" s="1170" t="s">
        <v>2633</v>
      </c>
      <c r="AJ47" s="1170" t="s">
        <v>2633</v>
      </c>
      <c r="AK47" s="1170" t="s">
        <v>2633</v>
      </c>
      <c r="AL47" s="1170" t="s">
        <v>2633</v>
      </c>
      <c r="AM47" s="1170" t="s">
        <v>2633</v>
      </c>
      <c r="AN47" s="1170" t="s">
        <v>2633</v>
      </c>
      <c r="AO47" s="1170" t="s">
        <v>2633</v>
      </c>
      <c r="AP47" s="1170" t="s">
        <v>2633</v>
      </c>
      <c r="AQ47" s="1170" t="s">
        <v>2633</v>
      </c>
      <c r="AR47" s="1170" t="s">
        <v>2633</v>
      </c>
      <c r="AS47" s="1170" t="s">
        <v>2633</v>
      </c>
      <c r="AT47" s="1170" t="s">
        <v>2633</v>
      </c>
      <c r="AU47" s="1170" t="s">
        <v>2633</v>
      </c>
      <c r="AV47" s="1170" t="s">
        <v>2633</v>
      </c>
      <c r="AW47" s="1170" t="s">
        <v>2633</v>
      </c>
      <c r="AX47" s="1170" t="s">
        <v>2633</v>
      </c>
      <c r="AY47" s="1170" t="s">
        <v>2633</v>
      </c>
      <c r="AZ47" s="1170" t="s">
        <v>2633</v>
      </c>
      <c r="BA47" s="1170" t="s">
        <v>2633</v>
      </c>
      <c r="BB47" s="1170" t="s">
        <v>2633</v>
      </c>
      <c r="BC47" s="1170" t="s">
        <v>2633</v>
      </c>
      <c r="BD47" s="1170" t="s">
        <v>2633</v>
      </c>
      <c r="BE47" s="1170" t="s">
        <v>2633</v>
      </c>
      <c r="BF47" s="1170" t="s">
        <v>2633</v>
      </c>
      <c r="BG47" s="1170" t="s">
        <v>2633</v>
      </c>
      <c r="BH47" s="1170" t="s">
        <v>2633</v>
      </c>
      <c r="BI47" s="1170" t="s">
        <v>2633</v>
      </c>
      <c r="BJ47" s="1170" t="s">
        <v>2633</v>
      </c>
      <c r="BK47" s="1170" t="s">
        <v>2633</v>
      </c>
      <c r="BL47" s="1170" t="s">
        <v>2633</v>
      </c>
      <c r="BM47" s="1170" t="s">
        <v>2633</v>
      </c>
      <c r="BN47" s="1170" t="s">
        <v>2633</v>
      </c>
      <c r="BO47" s="1170" t="s">
        <v>2633</v>
      </c>
      <c r="BP47" s="1170" t="s">
        <v>2633</v>
      </c>
      <c r="BQ47" s="1170" t="s">
        <v>2633</v>
      </c>
      <c r="BR47" s="1170" t="s">
        <v>2633</v>
      </c>
    </row>
    <row r="48" spans="2:70" s="1494" customFormat="1">
      <c r="B48" s="1169" t="s">
        <v>2640</v>
      </c>
      <c r="C48" s="1170" t="s">
        <v>2456</v>
      </c>
      <c r="D48" s="1171" t="s">
        <v>2641</v>
      </c>
      <c r="E48" s="1171" t="s">
        <v>2641</v>
      </c>
      <c r="F48" s="1171" t="s">
        <v>2641</v>
      </c>
      <c r="G48" s="1171" t="s">
        <v>2641</v>
      </c>
      <c r="H48" s="1171" t="s">
        <v>2641</v>
      </c>
      <c r="I48" s="1171" t="s">
        <v>2641</v>
      </c>
      <c r="J48" s="1171" t="s">
        <v>2641</v>
      </c>
      <c r="K48" s="1171" t="s">
        <v>2641</v>
      </c>
      <c r="L48" s="1171" t="s">
        <v>2641</v>
      </c>
      <c r="M48" s="1171" t="s">
        <v>2641</v>
      </c>
      <c r="N48" s="1171" t="s">
        <v>2641</v>
      </c>
      <c r="O48" s="1171" t="s">
        <v>2641</v>
      </c>
      <c r="P48" s="1170" t="s">
        <v>2641</v>
      </c>
      <c r="Q48" s="1170" t="s">
        <v>2641</v>
      </c>
      <c r="R48" s="1170" t="s">
        <v>2641</v>
      </c>
      <c r="S48" s="1170" t="s">
        <v>2641</v>
      </c>
      <c r="T48" s="1170" t="s">
        <v>2633</v>
      </c>
      <c r="U48" s="1170" t="s">
        <v>2633</v>
      </c>
      <c r="V48" s="1495" t="s">
        <v>2633</v>
      </c>
      <c r="W48" s="1170" t="s">
        <v>2633</v>
      </c>
      <c r="X48" s="1170" t="s">
        <v>2633</v>
      </c>
      <c r="Y48" s="1170" t="s">
        <v>2633</v>
      </c>
      <c r="Z48" s="1170" t="s">
        <v>2633</v>
      </c>
      <c r="AA48" s="1495" t="s">
        <v>2633</v>
      </c>
      <c r="AB48" s="1170" t="s">
        <v>2633</v>
      </c>
      <c r="AC48" s="1495" t="s">
        <v>2633</v>
      </c>
      <c r="AD48" s="1170" t="s">
        <v>2633</v>
      </c>
      <c r="AE48" s="1170" t="s">
        <v>2633</v>
      </c>
      <c r="AF48" s="1495" t="s">
        <v>2633</v>
      </c>
      <c r="AG48" s="1495" t="s">
        <v>2633</v>
      </c>
      <c r="AH48" s="1495" t="s">
        <v>2633</v>
      </c>
      <c r="AI48" s="1495" t="s">
        <v>2633</v>
      </c>
      <c r="AJ48" s="1495" t="s">
        <v>2633</v>
      </c>
      <c r="AK48" s="1495" t="s">
        <v>2633</v>
      </c>
      <c r="AL48" s="1495" t="s">
        <v>2633</v>
      </c>
      <c r="AM48" s="1495" t="s">
        <v>2633</v>
      </c>
      <c r="AN48" s="1495" t="s">
        <v>2633</v>
      </c>
      <c r="AO48" s="1495" t="s">
        <v>2633</v>
      </c>
      <c r="AP48" s="1495" t="s">
        <v>2633</v>
      </c>
      <c r="AQ48" s="1495" t="s">
        <v>2633</v>
      </c>
      <c r="AR48" s="1495" t="s">
        <v>2633</v>
      </c>
      <c r="AS48" s="1495" t="s">
        <v>2633</v>
      </c>
      <c r="AT48" s="1495" t="s">
        <v>2633</v>
      </c>
      <c r="AU48" s="1495" t="s">
        <v>2633</v>
      </c>
      <c r="AV48" s="1495" t="s">
        <v>2633</v>
      </c>
      <c r="AW48" s="1495" t="s">
        <v>2633</v>
      </c>
      <c r="AX48" s="1495" t="s">
        <v>2633</v>
      </c>
      <c r="AY48" s="1495" t="s">
        <v>2633</v>
      </c>
      <c r="AZ48" s="1495" t="s">
        <v>2633</v>
      </c>
      <c r="BA48" s="1495" t="s">
        <v>2633</v>
      </c>
      <c r="BB48" s="1495" t="s">
        <v>2633</v>
      </c>
      <c r="BC48" s="1495" t="s">
        <v>2633</v>
      </c>
      <c r="BD48" s="1495" t="s">
        <v>2633</v>
      </c>
      <c r="BE48" s="1495" t="s">
        <v>2633</v>
      </c>
      <c r="BF48" s="1495" t="s">
        <v>2633</v>
      </c>
      <c r="BG48" s="1495" t="s">
        <v>2633</v>
      </c>
      <c r="BH48" s="1495" t="s">
        <v>2633</v>
      </c>
      <c r="BI48" s="1495" t="s">
        <v>2633</v>
      </c>
      <c r="BJ48" s="1495" t="s">
        <v>2633</v>
      </c>
      <c r="BK48" s="1495" t="s">
        <v>2633</v>
      </c>
      <c r="BL48" s="1495" t="s">
        <v>2633</v>
      </c>
      <c r="BM48" s="1495" t="s">
        <v>2633</v>
      </c>
      <c r="BN48" s="1495" t="s">
        <v>2633</v>
      </c>
      <c r="BO48" s="1495" t="s">
        <v>2633</v>
      </c>
      <c r="BP48" s="1495" t="s">
        <v>2633</v>
      </c>
      <c r="BQ48" s="1495" t="s">
        <v>2633</v>
      </c>
      <c r="BR48" s="1495" t="s">
        <v>2633</v>
      </c>
    </row>
    <row r="49" spans="2:70" s="1494" customFormat="1">
      <c r="B49" s="1169" t="s">
        <v>2642</v>
      </c>
      <c r="C49" s="1170" t="s">
        <v>2456</v>
      </c>
      <c r="D49" s="1171" t="s">
        <v>2643</v>
      </c>
      <c r="E49" s="1171" t="s">
        <v>2643</v>
      </c>
      <c r="F49" s="1171" t="s">
        <v>2643</v>
      </c>
      <c r="G49" s="1171" t="s">
        <v>2643</v>
      </c>
      <c r="H49" s="1171" t="s">
        <v>2643</v>
      </c>
      <c r="I49" s="1171" t="s">
        <v>2643</v>
      </c>
      <c r="J49" s="1171" t="s">
        <v>2643</v>
      </c>
      <c r="K49" s="1171" t="s">
        <v>2643</v>
      </c>
      <c r="L49" s="1171" t="s">
        <v>2643</v>
      </c>
      <c r="M49" s="1184" t="s">
        <v>2643</v>
      </c>
      <c r="N49" s="1184" t="s">
        <v>2643</v>
      </c>
      <c r="O49" s="1184" t="s">
        <v>2643</v>
      </c>
      <c r="P49" s="1184" t="s">
        <v>2643</v>
      </c>
      <c r="Q49" s="1184" t="s">
        <v>2643</v>
      </c>
      <c r="R49" s="1184" t="s">
        <v>2643</v>
      </c>
      <c r="S49" s="1184" t="s">
        <v>2643</v>
      </c>
      <c r="T49" s="1170" t="s">
        <v>2633</v>
      </c>
      <c r="U49" s="1170" t="s">
        <v>2633</v>
      </c>
      <c r="V49" s="1495" t="s">
        <v>2633</v>
      </c>
      <c r="W49" s="1170" t="s">
        <v>2633</v>
      </c>
      <c r="X49" s="1170" t="s">
        <v>2633</v>
      </c>
      <c r="Y49" s="1170" t="s">
        <v>2633</v>
      </c>
      <c r="Z49" s="1170" t="s">
        <v>2633</v>
      </c>
      <c r="AA49" s="1495" t="s">
        <v>2633</v>
      </c>
      <c r="AB49" s="1170" t="s">
        <v>2633</v>
      </c>
      <c r="AC49" s="1495" t="s">
        <v>2633</v>
      </c>
      <c r="AD49" s="1170" t="s">
        <v>2633</v>
      </c>
      <c r="AE49" s="1170" t="s">
        <v>2633</v>
      </c>
      <c r="AF49" s="1495" t="s">
        <v>2633</v>
      </c>
      <c r="AG49" s="1495" t="s">
        <v>2633</v>
      </c>
      <c r="AH49" s="1495" t="s">
        <v>2633</v>
      </c>
      <c r="AI49" s="1170" t="s">
        <v>2633</v>
      </c>
      <c r="AJ49" s="1170" t="s">
        <v>2633</v>
      </c>
      <c r="AK49" s="1170" t="s">
        <v>2633</v>
      </c>
      <c r="AL49" s="1170" t="s">
        <v>2633</v>
      </c>
      <c r="AM49" s="1170" t="s">
        <v>2633</v>
      </c>
      <c r="AN49" s="1170" t="s">
        <v>2633</v>
      </c>
      <c r="AO49" s="1170" t="s">
        <v>2633</v>
      </c>
      <c r="AP49" s="1170" t="s">
        <v>2633</v>
      </c>
      <c r="AQ49" s="1170" t="s">
        <v>2633</v>
      </c>
      <c r="AR49" s="1170" t="s">
        <v>2633</v>
      </c>
      <c r="AS49" s="1170" t="s">
        <v>2633</v>
      </c>
      <c r="AT49" s="1170" t="s">
        <v>2633</v>
      </c>
      <c r="AU49" s="1170" t="s">
        <v>2633</v>
      </c>
      <c r="AV49" s="1170" t="s">
        <v>2633</v>
      </c>
      <c r="AW49" s="1170" t="s">
        <v>2633</v>
      </c>
      <c r="AX49" s="1170" t="s">
        <v>2633</v>
      </c>
      <c r="AY49" s="1170" t="s">
        <v>2633</v>
      </c>
      <c r="AZ49" s="1170" t="s">
        <v>2633</v>
      </c>
      <c r="BA49" s="1170" t="s">
        <v>2633</v>
      </c>
      <c r="BB49" s="1170" t="s">
        <v>2633</v>
      </c>
      <c r="BC49" s="1170" t="s">
        <v>2633</v>
      </c>
      <c r="BD49" s="1170" t="s">
        <v>2633</v>
      </c>
      <c r="BE49" s="1170" t="s">
        <v>2633</v>
      </c>
      <c r="BF49" s="1170" t="s">
        <v>2633</v>
      </c>
      <c r="BG49" s="1170" t="s">
        <v>2633</v>
      </c>
      <c r="BH49" s="1170" t="s">
        <v>2633</v>
      </c>
      <c r="BI49" s="1170" t="s">
        <v>2633</v>
      </c>
      <c r="BJ49" s="1170" t="s">
        <v>2633</v>
      </c>
      <c r="BK49" s="1170" t="s">
        <v>2633</v>
      </c>
      <c r="BL49" s="1170" t="s">
        <v>2633</v>
      </c>
      <c r="BM49" s="1170" t="s">
        <v>2633</v>
      </c>
      <c r="BN49" s="1170" t="s">
        <v>2633</v>
      </c>
      <c r="BO49" s="1170" t="s">
        <v>2633</v>
      </c>
      <c r="BP49" s="1170" t="s">
        <v>2633</v>
      </c>
      <c r="BQ49" s="1170" t="s">
        <v>2633</v>
      </c>
      <c r="BR49" s="1170" t="s">
        <v>2633</v>
      </c>
    </row>
    <row r="50" spans="2:70" s="1494" customFormat="1">
      <c r="B50" s="1169" t="s">
        <v>2644</v>
      </c>
      <c r="C50" s="1170" t="s">
        <v>2456</v>
      </c>
      <c r="D50" s="1171" t="s">
        <v>2645</v>
      </c>
      <c r="E50" s="1171" t="s">
        <v>2645</v>
      </c>
      <c r="F50" s="1171" t="s">
        <v>2645</v>
      </c>
      <c r="G50" s="1171" t="s">
        <v>2645</v>
      </c>
      <c r="H50" s="1171" t="s">
        <v>2645</v>
      </c>
      <c r="I50" s="1171" t="s">
        <v>2645</v>
      </c>
      <c r="J50" s="1171" t="s">
        <v>2645</v>
      </c>
      <c r="K50" s="1171" t="s">
        <v>2645</v>
      </c>
      <c r="L50" s="1171" t="s">
        <v>2645</v>
      </c>
      <c r="M50" s="1184" t="s">
        <v>2645</v>
      </c>
      <c r="N50" s="1184" t="s">
        <v>2645</v>
      </c>
      <c r="O50" s="1184" t="s">
        <v>2645</v>
      </c>
      <c r="P50" s="1182" t="s">
        <v>2645</v>
      </c>
      <c r="Q50" s="1182" t="s">
        <v>2645</v>
      </c>
      <c r="R50" s="1182" t="s">
        <v>2645</v>
      </c>
      <c r="S50" s="1182" t="s">
        <v>2645</v>
      </c>
      <c r="T50" s="1170" t="s">
        <v>2633</v>
      </c>
      <c r="U50" s="1170" t="s">
        <v>2633</v>
      </c>
      <c r="V50" s="1495" t="s">
        <v>2633</v>
      </c>
      <c r="W50" s="1170" t="s">
        <v>2633</v>
      </c>
      <c r="X50" s="1170" t="s">
        <v>2633</v>
      </c>
      <c r="Y50" s="1170" t="s">
        <v>2633</v>
      </c>
      <c r="Z50" s="1170" t="s">
        <v>2633</v>
      </c>
      <c r="AA50" s="1495" t="s">
        <v>2633</v>
      </c>
      <c r="AB50" s="1170" t="s">
        <v>2633</v>
      </c>
      <c r="AC50" s="1495" t="s">
        <v>2633</v>
      </c>
      <c r="AD50" s="1170" t="s">
        <v>2633</v>
      </c>
      <c r="AE50" s="1170" t="s">
        <v>2633</v>
      </c>
      <c r="AF50" s="1495" t="s">
        <v>2633</v>
      </c>
      <c r="AG50" s="1495" t="s">
        <v>2633</v>
      </c>
      <c r="AH50" s="1495" t="s">
        <v>2633</v>
      </c>
      <c r="AI50" s="1170" t="s">
        <v>2633</v>
      </c>
      <c r="AJ50" s="1170" t="s">
        <v>2633</v>
      </c>
      <c r="AK50" s="1170" t="s">
        <v>2633</v>
      </c>
      <c r="AL50" s="1170" t="s">
        <v>2633</v>
      </c>
      <c r="AM50" s="1170" t="s">
        <v>2633</v>
      </c>
      <c r="AN50" s="1170" t="s">
        <v>2633</v>
      </c>
      <c r="AO50" s="1170" t="s">
        <v>2633</v>
      </c>
      <c r="AP50" s="1170" t="s">
        <v>2633</v>
      </c>
      <c r="AQ50" s="1170" t="s">
        <v>2633</v>
      </c>
      <c r="AR50" s="1170" t="s">
        <v>2633</v>
      </c>
      <c r="AS50" s="1170" t="s">
        <v>2633</v>
      </c>
      <c r="AT50" s="1170" t="s">
        <v>2633</v>
      </c>
      <c r="AU50" s="1170" t="s">
        <v>2633</v>
      </c>
      <c r="AV50" s="1170" t="s">
        <v>2633</v>
      </c>
      <c r="AW50" s="1170" t="s">
        <v>2633</v>
      </c>
      <c r="AX50" s="1170" t="s">
        <v>2633</v>
      </c>
      <c r="AY50" s="1170" t="s">
        <v>2633</v>
      </c>
      <c r="AZ50" s="1170" t="s">
        <v>2633</v>
      </c>
      <c r="BA50" s="1170" t="s">
        <v>2633</v>
      </c>
      <c r="BB50" s="1170" t="s">
        <v>2633</v>
      </c>
      <c r="BC50" s="1170" t="s">
        <v>2633</v>
      </c>
      <c r="BD50" s="1170" t="s">
        <v>2633</v>
      </c>
      <c r="BE50" s="1170" t="s">
        <v>2633</v>
      </c>
      <c r="BF50" s="1170" t="s">
        <v>2633</v>
      </c>
      <c r="BG50" s="1170" t="s">
        <v>2633</v>
      </c>
      <c r="BH50" s="1170" t="s">
        <v>2633</v>
      </c>
      <c r="BI50" s="1170" t="s">
        <v>2633</v>
      </c>
      <c r="BJ50" s="1170" t="s">
        <v>2633</v>
      </c>
      <c r="BK50" s="1170" t="s">
        <v>2633</v>
      </c>
      <c r="BL50" s="1170" t="s">
        <v>2633</v>
      </c>
      <c r="BM50" s="1170" t="s">
        <v>2633</v>
      </c>
      <c r="BN50" s="1170" t="s">
        <v>2633</v>
      </c>
      <c r="BO50" s="1170" t="s">
        <v>2633</v>
      </c>
      <c r="BP50" s="1170" t="s">
        <v>2633</v>
      </c>
      <c r="BQ50" s="1170" t="s">
        <v>2633</v>
      </c>
      <c r="BR50" s="1170" t="s">
        <v>2633</v>
      </c>
    </row>
    <row r="51" spans="2:70" s="1494" customFormat="1">
      <c r="B51" s="1169" t="s">
        <v>2646</v>
      </c>
      <c r="C51" s="1170" t="s">
        <v>2456</v>
      </c>
      <c r="D51" s="1171" t="s">
        <v>2647</v>
      </c>
      <c r="E51" s="1171" t="s">
        <v>2647</v>
      </c>
      <c r="F51" s="1171" t="s">
        <v>2647</v>
      </c>
      <c r="G51" s="1171" t="s">
        <v>2647</v>
      </c>
      <c r="H51" s="1171" t="s">
        <v>2647</v>
      </c>
      <c r="I51" s="1171" t="s">
        <v>2647</v>
      </c>
      <c r="J51" s="1171" t="s">
        <v>2647</v>
      </c>
      <c r="K51" s="1171" t="s">
        <v>2647</v>
      </c>
      <c r="L51" s="1171" t="s">
        <v>2647</v>
      </c>
      <c r="M51" s="1184" t="s">
        <v>2647</v>
      </c>
      <c r="N51" s="1184" t="s">
        <v>2647</v>
      </c>
      <c r="O51" s="1184" t="s">
        <v>2647</v>
      </c>
      <c r="P51" s="1184" t="s">
        <v>2647</v>
      </c>
      <c r="Q51" s="1184" t="s">
        <v>2647</v>
      </c>
      <c r="R51" s="1184" t="s">
        <v>2647</v>
      </c>
      <c r="S51" s="1184" t="s">
        <v>2647</v>
      </c>
      <c r="T51" s="1495" t="s">
        <v>2633</v>
      </c>
      <c r="U51" s="1170" t="s">
        <v>2633</v>
      </c>
      <c r="V51" s="1495" t="s">
        <v>2633</v>
      </c>
      <c r="W51" s="1170" t="s">
        <v>2633</v>
      </c>
      <c r="X51" s="1170" t="s">
        <v>2633</v>
      </c>
      <c r="Y51" s="1170" t="s">
        <v>2633</v>
      </c>
      <c r="Z51" s="1170" t="s">
        <v>2633</v>
      </c>
      <c r="AA51" s="1495" t="s">
        <v>2633</v>
      </c>
      <c r="AB51" s="1170" t="s">
        <v>2633</v>
      </c>
      <c r="AC51" s="1495" t="s">
        <v>2633</v>
      </c>
      <c r="AD51" s="1170" t="s">
        <v>2633</v>
      </c>
      <c r="AE51" s="1170" t="s">
        <v>2633</v>
      </c>
      <c r="AF51" s="1495" t="s">
        <v>2633</v>
      </c>
      <c r="AG51" s="1495" t="s">
        <v>2633</v>
      </c>
      <c r="AH51" s="1495" t="s">
        <v>2633</v>
      </c>
      <c r="AI51" s="1495" t="s">
        <v>2633</v>
      </c>
      <c r="AJ51" s="1495" t="s">
        <v>2633</v>
      </c>
      <c r="AK51" s="1495" t="s">
        <v>2633</v>
      </c>
      <c r="AL51" s="1495" t="s">
        <v>2633</v>
      </c>
      <c r="AM51" s="1495" t="s">
        <v>2633</v>
      </c>
      <c r="AN51" s="1495" t="s">
        <v>2633</v>
      </c>
      <c r="AO51" s="1495" t="s">
        <v>2633</v>
      </c>
      <c r="AP51" s="1495" t="s">
        <v>2633</v>
      </c>
      <c r="AQ51" s="1495" t="s">
        <v>2633</v>
      </c>
      <c r="AR51" s="1495" t="s">
        <v>2633</v>
      </c>
      <c r="AS51" s="1495" t="s">
        <v>2633</v>
      </c>
      <c r="AT51" s="1495" t="s">
        <v>2633</v>
      </c>
      <c r="AU51" s="1495" t="s">
        <v>2633</v>
      </c>
      <c r="AV51" s="1495" t="s">
        <v>2633</v>
      </c>
      <c r="AW51" s="1495" t="s">
        <v>2633</v>
      </c>
      <c r="AX51" s="1495" t="s">
        <v>2633</v>
      </c>
      <c r="AY51" s="1495" t="s">
        <v>2633</v>
      </c>
      <c r="AZ51" s="1495" t="s">
        <v>2633</v>
      </c>
      <c r="BA51" s="1495" t="s">
        <v>2633</v>
      </c>
      <c r="BB51" s="1495" t="s">
        <v>2633</v>
      </c>
      <c r="BC51" s="1495" t="s">
        <v>2633</v>
      </c>
      <c r="BD51" s="1495" t="s">
        <v>2633</v>
      </c>
      <c r="BE51" s="1495" t="s">
        <v>2633</v>
      </c>
      <c r="BF51" s="1495" t="s">
        <v>2633</v>
      </c>
      <c r="BG51" s="1495" t="s">
        <v>2633</v>
      </c>
      <c r="BH51" s="1495" t="s">
        <v>2633</v>
      </c>
      <c r="BI51" s="1495" t="s">
        <v>2633</v>
      </c>
      <c r="BJ51" s="1495" t="s">
        <v>2633</v>
      </c>
      <c r="BK51" s="1495" t="s">
        <v>2633</v>
      </c>
      <c r="BL51" s="1495" t="s">
        <v>2633</v>
      </c>
      <c r="BM51" s="1495" t="s">
        <v>2633</v>
      </c>
      <c r="BN51" s="1495" t="s">
        <v>2633</v>
      </c>
      <c r="BO51" s="1495" t="s">
        <v>2633</v>
      </c>
      <c r="BP51" s="1495" t="s">
        <v>2633</v>
      </c>
      <c r="BQ51" s="1495" t="s">
        <v>2633</v>
      </c>
      <c r="BR51" s="1495" t="s">
        <v>2633</v>
      </c>
    </row>
    <row r="52" spans="2:70" s="1494" customFormat="1">
      <c r="B52" s="1169" t="s">
        <v>2648</v>
      </c>
      <c r="C52" s="1170" t="s">
        <v>2456</v>
      </c>
      <c r="D52" s="1495" t="s">
        <v>2456</v>
      </c>
      <c r="E52" s="1495" t="s">
        <v>2456</v>
      </c>
      <c r="F52" s="1495" t="s">
        <v>2456</v>
      </c>
      <c r="G52" s="1495" t="s">
        <v>2456</v>
      </c>
      <c r="H52" s="1495" t="s">
        <v>2456</v>
      </c>
      <c r="I52" s="1495" t="s">
        <v>2456</v>
      </c>
      <c r="J52" s="1495" t="s">
        <v>2456</v>
      </c>
      <c r="K52" s="1495" t="s">
        <v>2456</v>
      </c>
      <c r="L52" s="1495" t="s">
        <v>2456</v>
      </c>
      <c r="M52" s="1495" t="s">
        <v>2456</v>
      </c>
      <c r="N52" s="1495" t="s">
        <v>2456</v>
      </c>
      <c r="O52" s="1495" t="s">
        <v>2456</v>
      </c>
      <c r="P52" s="1495" t="s">
        <v>2456</v>
      </c>
      <c r="Q52" s="1495" t="s">
        <v>2456</v>
      </c>
      <c r="R52" s="1495" t="s">
        <v>2456</v>
      </c>
      <c r="S52" s="1495" t="s">
        <v>2456</v>
      </c>
      <c r="T52" s="1495" t="s">
        <v>2456</v>
      </c>
      <c r="U52" s="1170" t="s">
        <v>2456</v>
      </c>
      <c r="V52" s="1495" t="s">
        <v>2456</v>
      </c>
      <c r="W52" s="1170" t="s">
        <v>2456</v>
      </c>
      <c r="X52" s="1170" t="s">
        <v>2456</v>
      </c>
      <c r="Y52" s="1170" t="s">
        <v>2456</v>
      </c>
      <c r="Z52" s="1170" t="s">
        <v>2456</v>
      </c>
      <c r="AA52" s="1495" t="s">
        <v>2456</v>
      </c>
      <c r="AB52" s="1170" t="s">
        <v>2456</v>
      </c>
      <c r="AC52" s="1495" t="s">
        <v>2456</v>
      </c>
      <c r="AD52" s="1170" t="s">
        <v>2456</v>
      </c>
      <c r="AE52" s="1170" t="s">
        <v>2456</v>
      </c>
      <c r="AF52" s="1495" t="s">
        <v>2456</v>
      </c>
      <c r="AG52" s="1495" t="s">
        <v>2456</v>
      </c>
      <c r="AH52" s="1495" t="s">
        <v>2456</v>
      </c>
      <c r="AI52" s="1495" t="s">
        <v>2456</v>
      </c>
      <c r="AJ52" s="1495" t="s">
        <v>2456</v>
      </c>
      <c r="AK52" s="1495" t="s">
        <v>2456</v>
      </c>
      <c r="AL52" s="1495" t="s">
        <v>2456</v>
      </c>
      <c r="AM52" s="1495" t="s">
        <v>2456</v>
      </c>
      <c r="AN52" s="1495" t="s">
        <v>2456</v>
      </c>
      <c r="AO52" s="1495" t="s">
        <v>2649</v>
      </c>
      <c r="AP52" s="1495" t="s">
        <v>2649</v>
      </c>
      <c r="AQ52" s="1495" t="s">
        <v>2649</v>
      </c>
      <c r="AR52" s="1495" t="s">
        <v>2649</v>
      </c>
      <c r="AS52" s="1495" t="s">
        <v>2649</v>
      </c>
      <c r="AT52" s="1495" t="s">
        <v>2649</v>
      </c>
      <c r="AU52" s="1495" t="s">
        <v>2649</v>
      </c>
      <c r="AV52" s="1495" t="s">
        <v>2649</v>
      </c>
      <c r="AW52" s="1495" t="s">
        <v>2649</v>
      </c>
      <c r="AX52" s="1495" t="s">
        <v>2649</v>
      </c>
      <c r="AY52" s="1495" t="s">
        <v>2649</v>
      </c>
      <c r="AZ52" s="1495" t="s">
        <v>2649</v>
      </c>
      <c r="BA52" s="1495" t="s">
        <v>2649</v>
      </c>
      <c r="BB52" s="1495" t="s">
        <v>2649</v>
      </c>
      <c r="BC52" s="1495" t="s">
        <v>2649</v>
      </c>
      <c r="BD52" s="1495" t="s">
        <v>2649</v>
      </c>
      <c r="BE52" s="1495" t="s">
        <v>2649</v>
      </c>
      <c r="BF52" s="1495" t="s">
        <v>2649</v>
      </c>
      <c r="BG52" s="1495" t="s">
        <v>2649</v>
      </c>
      <c r="BH52" s="1497" t="s">
        <v>2456</v>
      </c>
      <c r="BI52" s="1497" t="s">
        <v>2456</v>
      </c>
      <c r="BJ52" s="1497" t="s">
        <v>2456</v>
      </c>
      <c r="BK52" s="1497" t="s">
        <v>2456</v>
      </c>
      <c r="BL52" s="1497" t="s">
        <v>2456</v>
      </c>
      <c r="BM52" s="1497" t="s">
        <v>2456</v>
      </c>
      <c r="BN52" s="1497" t="s">
        <v>2456</v>
      </c>
      <c r="BO52" s="1497" t="s">
        <v>2456</v>
      </c>
      <c r="BP52" s="1497" t="s">
        <v>2456</v>
      </c>
      <c r="BQ52" s="1497" t="s">
        <v>2456</v>
      </c>
      <c r="BR52" s="1497" t="s">
        <v>2456</v>
      </c>
    </row>
    <row r="53" spans="2:70" s="1494" customFormat="1" ht="22.5">
      <c r="B53" s="1169" t="s">
        <v>2650</v>
      </c>
      <c r="C53" s="1170" t="s">
        <v>2651</v>
      </c>
      <c r="D53" s="1500" t="s">
        <v>2365</v>
      </c>
      <c r="E53" s="1500" t="s">
        <v>2365</v>
      </c>
      <c r="F53" s="1500" t="s">
        <v>2365</v>
      </c>
      <c r="G53" s="1500" t="s">
        <v>2365</v>
      </c>
      <c r="H53" s="1500" t="s">
        <v>2365</v>
      </c>
      <c r="I53" s="1500" t="s">
        <v>2365</v>
      </c>
      <c r="J53" s="1500" t="s">
        <v>2365</v>
      </c>
      <c r="K53" s="1500" t="s">
        <v>2365</v>
      </c>
      <c r="L53" s="1500" t="s">
        <v>2365</v>
      </c>
      <c r="M53" s="1500" t="s">
        <v>2365</v>
      </c>
      <c r="N53" s="1500" t="s">
        <v>2365</v>
      </c>
      <c r="O53" s="1500" t="s">
        <v>2365</v>
      </c>
      <c r="P53" s="1500" t="s">
        <v>2365</v>
      </c>
      <c r="Q53" s="1500" t="s">
        <v>2365</v>
      </c>
      <c r="R53" s="1500" t="s">
        <v>2365</v>
      </c>
      <c r="S53" s="1500" t="s">
        <v>2365</v>
      </c>
      <c r="T53" s="1495" t="s">
        <v>526</v>
      </c>
      <c r="U53" s="1170" t="s">
        <v>526</v>
      </c>
      <c r="V53" s="1495" t="s">
        <v>526</v>
      </c>
      <c r="W53" s="1170" t="s">
        <v>526</v>
      </c>
      <c r="X53" s="1170" t="s">
        <v>526</v>
      </c>
      <c r="Y53" s="1170" t="s">
        <v>526</v>
      </c>
      <c r="Z53" s="1170" t="s">
        <v>526</v>
      </c>
      <c r="AA53" s="1495" t="s">
        <v>526</v>
      </c>
      <c r="AB53" s="1170" t="s">
        <v>526</v>
      </c>
      <c r="AC53" s="1495" t="s">
        <v>526</v>
      </c>
      <c r="AD53" s="1170" t="s">
        <v>526</v>
      </c>
      <c r="AE53" s="1170" t="s">
        <v>526</v>
      </c>
      <c r="AF53" s="1495" t="s">
        <v>526</v>
      </c>
      <c r="AG53" s="1495" t="s">
        <v>526</v>
      </c>
      <c r="AH53" s="1495" t="s">
        <v>526</v>
      </c>
      <c r="AI53" s="1495" t="s">
        <v>526</v>
      </c>
      <c r="AJ53" s="1495" t="s">
        <v>526</v>
      </c>
      <c r="AK53" s="1495" t="s">
        <v>526</v>
      </c>
      <c r="AL53" s="1495" t="s">
        <v>526</v>
      </c>
      <c r="AM53" s="1495" t="s">
        <v>526</v>
      </c>
      <c r="AN53" s="1495" t="s">
        <v>2652</v>
      </c>
      <c r="AO53" s="1495" t="s">
        <v>2652</v>
      </c>
      <c r="AP53" s="1495" t="s">
        <v>2652</v>
      </c>
      <c r="AQ53" s="1495" t="s">
        <v>2652</v>
      </c>
      <c r="AR53" s="1495" t="s">
        <v>2652</v>
      </c>
      <c r="AS53" s="1495" t="s">
        <v>2652</v>
      </c>
      <c r="AT53" s="1495" t="s">
        <v>2652</v>
      </c>
      <c r="AU53" s="1495" t="s">
        <v>2652</v>
      </c>
      <c r="AV53" s="1495" t="s">
        <v>2652</v>
      </c>
      <c r="AW53" s="1495" t="s">
        <v>2652</v>
      </c>
      <c r="AX53" s="1495" t="s">
        <v>2652</v>
      </c>
      <c r="AY53" s="1495" t="s">
        <v>2652</v>
      </c>
      <c r="AZ53" s="1495" t="s">
        <v>2652</v>
      </c>
      <c r="BA53" s="1495" t="s">
        <v>2652</v>
      </c>
      <c r="BB53" s="1495" t="s">
        <v>2652</v>
      </c>
      <c r="BC53" s="1495" t="s">
        <v>2652</v>
      </c>
      <c r="BD53" s="1495" t="s">
        <v>2652</v>
      </c>
      <c r="BE53" s="1495" t="s">
        <v>2652</v>
      </c>
      <c r="BF53" s="1495" t="s">
        <v>2652</v>
      </c>
      <c r="BG53" s="1495" t="s">
        <v>2652</v>
      </c>
      <c r="BH53" s="1497" t="s">
        <v>2653</v>
      </c>
      <c r="BI53" s="1497" t="s">
        <v>2653</v>
      </c>
      <c r="BJ53" s="1497" t="s">
        <v>2653</v>
      </c>
      <c r="BK53" s="1497" t="s">
        <v>2653</v>
      </c>
      <c r="BL53" s="1497" t="s">
        <v>2653</v>
      </c>
      <c r="BM53" s="1497" t="s">
        <v>2653</v>
      </c>
      <c r="BN53" s="1497" t="s">
        <v>2653</v>
      </c>
      <c r="BO53" s="1497" t="s">
        <v>2653</v>
      </c>
      <c r="BP53" s="1497" t="s">
        <v>2653</v>
      </c>
      <c r="BQ53" s="1497" t="s">
        <v>2653</v>
      </c>
      <c r="BR53" s="1497" t="s">
        <v>2653</v>
      </c>
    </row>
    <row r="54" spans="2:70" s="1494" customFormat="1" ht="33.75">
      <c r="B54" s="1175" t="s">
        <v>2654</v>
      </c>
      <c r="C54" s="1170" t="s">
        <v>489</v>
      </c>
      <c r="D54" s="1171" t="s">
        <v>526</v>
      </c>
      <c r="E54" s="1171" t="s">
        <v>526</v>
      </c>
      <c r="F54" s="1171" t="s">
        <v>526</v>
      </c>
      <c r="G54" s="1171" t="s">
        <v>526</v>
      </c>
      <c r="H54" s="1171" t="s">
        <v>526</v>
      </c>
      <c r="I54" s="1171" t="s">
        <v>526</v>
      </c>
      <c r="J54" s="1171" t="s">
        <v>526</v>
      </c>
      <c r="K54" s="1171" t="s">
        <v>526</v>
      </c>
      <c r="L54" s="1171" t="s">
        <v>526</v>
      </c>
      <c r="M54" s="1171" t="s">
        <v>526</v>
      </c>
      <c r="N54" s="1171" t="s">
        <v>526</v>
      </c>
      <c r="O54" s="1171" t="s">
        <v>526</v>
      </c>
      <c r="P54" s="1171" t="s">
        <v>526</v>
      </c>
      <c r="Q54" s="1171" t="s">
        <v>526</v>
      </c>
      <c r="R54" s="1171" t="s">
        <v>526</v>
      </c>
      <c r="S54" s="1171" t="s">
        <v>526</v>
      </c>
      <c r="T54" s="1182" t="s">
        <v>2652</v>
      </c>
      <c r="U54" s="1182" t="s">
        <v>2652</v>
      </c>
      <c r="V54" s="1182" t="s">
        <v>2652</v>
      </c>
      <c r="W54" s="1182" t="s">
        <v>2652</v>
      </c>
      <c r="X54" s="1182" t="s">
        <v>2652</v>
      </c>
      <c r="Y54" s="1182" t="s">
        <v>2652</v>
      </c>
      <c r="Z54" s="1182" t="s">
        <v>2652</v>
      </c>
      <c r="AA54" s="1182" t="s">
        <v>2652</v>
      </c>
      <c r="AB54" s="1182" t="s">
        <v>2652</v>
      </c>
      <c r="AC54" s="1182" t="s">
        <v>2652</v>
      </c>
      <c r="AD54" s="1182" t="s">
        <v>2652</v>
      </c>
      <c r="AE54" s="1182" t="s">
        <v>2652</v>
      </c>
      <c r="AF54" s="1182" t="s">
        <v>2652</v>
      </c>
      <c r="AG54" s="1182" t="s">
        <v>2652</v>
      </c>
      <c r="AH54" s="1182" t="s">
        <v>2652</v>
      </c>
      <c r="AI54" s="1182" t="s">
        <v>2652</v>
      </c>
      <c r="AJ54" s="1182" t="s">
        <v>2652</v>
      </c>
      <c r="AK54" s="1182" t="s">
        <v>2652</v>
      </c>
      <c r="AL54" s="1182" t="s">
        <v>2652</v>
      </c>
      <c r="AM54" s="1182" t="s">
        <v>2652</v>
      </c>
      <c r="AN54" s="1182" t="s">
        <v>2655</v>
      </c>
      <c r="AO54" s="1182" t="s">
        <v>2655</v>
      </c>
      <c r="AP54" s="1182" t="s">
        <v>2655</v>
      </c>
      <c r="AQ54" s="1182" t="s">
        <v>2655</v>
      </c>
      <c r="AR54" s="1182" t="s">
        <v>2655</v>
      </c>
      <c r="AS54" s="1182" t="s">
        <v>2655</v>
      </c>
      <c r="AT54" s="1182" t="s">
        <v>2655</v>
      </c>
      <c r="AU54" s="1182" t="s">
        <v>2655</v>
      </c>
      <c r="AV54" s="1182" t="s">
        <v>2655</v>
      </c>
      <c r="AW54" s="1182" t="s">
        <v>2655</v>
      </c>
      <c r="AX54" s="1182" t="s">
        <v>2655</v>
      </c>
      <c r="AY54" s="1182" t="s">
        <v>2655</v>
      </c>
      <c r="AZ54" s="1182" t="s">
        <v>2655</v>
      </c>
      <c r="BA54" s="1182" t="s">
        <v>2655</v>
      </c>
      <c r="BB54" s="1182" t="s">
        <v>2655</v>
      </c>
      <c r="BC54" s="1182" t="s">
        <v>2655</v>
      </c>
      <c r="BD54" s="1182" t="s">
        <v>2655</v>
      </c>
      <c r="BE54" s="1182" t="s">
        <v>2655</v>
      </c>
      <c r="BF54" s="1182" t="s">
        <v>2655</v>
      </c>
      <c r="BG54" s="1182" t="s">
        <v>2655</v>
      </c>
      <c r="BH54" s="1182" t="s">
        <v>2656</v>
      </c>
      <c r="BI54" s="1182" t="s">
        <v>2656</v>
      </c>
      <c r="BJ54" s="1182" t="s">
        <v>2656</v>
      </c>
      <c r="BK54" s="1182" t="s">
        <v>2656</v>
      </c>
      <c r="BL54" s="1182" t="s">
        <v>2656</v>
      </c>
      <c r="BM54" s="1182" t="s">
        <v>2656</v>
      </c>
      <c r="BN54" s="1182" t="s">
        <v>2656</v>
      </c>
      <c r="BO54" s="1182" t="s">
        <v>2656</v>
      </c>
      <c r="BP54" s="1182" t="s">
        <v>2656</v>
      </c>
      <c r="BQ54" s="1182" t="s">
        <v>2656</v>
      </c>
      <c r="BR54" s="1182" t="s">
        <v>2656</v>
      </c>
    </row>
    <row r="55" spans="2:70" s="1494" customFormat="1">
      <c r="B55" s="1169" t="s">
        <v>2657</v>
      </c>
      <c r="C55" s="1170" t="s">
        <v>2345</v>
      </c>
      <c r="D55" s="1171" t="s">
        <v>2345</v>
      </c>
      <c r="E55" s="1171" t="s">
        <v>2345</v>
      </c>
      <c r="F55" s="1171" t="s">
        <v>2345</v>
      </c>
      <c r="G55" s="1171" t="s">
        <v>2345</v>
      </c>
      <c r="H55" s="1171" t="s">
        <v>2345</v>
      </c>
      <c r="I55" s="1171" t="s">
        <v>2345</v>
      </c>
      <c r="J55" s="1171" t="s">
        <v>2345</v>
      </c>
      <c r="K55" s="1171" t="s">
        <v>2345</v>
      </c>
      <c r="L55" s="1171" t="s">
        <v>2345</v>
      </c>
      <c r="M55" s="1184" t="s">
        <v>2456</v>
      </c>
      <c r="N55" s="1182" t="s">
        <v>2456</v>
      </c>
      <c r="O55" s="1184" t="s">
        <v>2456</v>
      </c>
      <c r="P55" s="1184" t="s">
        <v>2456</v>
      </c>
      <c r="Q55" s="1184" t="s">
        <v>2456</v>
      </c>
      <c r="R55" s="1184" t="s">
        <v>2456</v>
      </c>
      <c r="S55" s="1184" t="s">
        <v>2456</v>
      </c>
      <c r="T55" s="1170" t="s">
        <v>2345</v>
      </c>
      <c r="U55" s="1170" t="s">
        <v>2345</v>
      </c>
      <c r="V55" s="1171" t="s">
        <v>2345</v>
      </c>
      <c r="W55" s="1170" t="s">
        <v>2345</v>
      </c>
      <c r="X55" s="1170" t="s">
        <v>2345</v>
      </c>
      <c r="Y55" s="1170" t="s">
        <v>2345</v>
      </c>
      <c r="Z55" s="1170" t="s">
        <v>2345</v>
      </c>
      <c r="AA55" s="1171" t="s">
        <v>2345</v>
      </c>
      <c r="AB55" s="1170" t="s">
        <v>2345</v>
      </c>
      <c r="AC55" s="1169" t="s">
        <v>2345</v>
      </c>
      <c r="AD55" s="1170" t="s">
        <v>2345</v>
      </c>
      <c r="AE55" s="1170" t="s">
        <v>2345</v>
      </c>
      <c r="AF55" s="1170" t="s">
        <v>2345</v>
      </c>
      <c r="AG55" s="1170" t="s">
        <v>2345</v>
      </c>
      <c r="AH55" s="1170" t="s">
        <v>2345</v>
      </c>
      <c r="AI55" s="1170" t="s">
        <v>2345</v>
      </c>
      <c r="AJ55" s="1170" t="s">
        <v>2345</v>
      </c>
      <c r="AK55" s="1170" t="s">
        <v>2345</v>
      </c>
      <c r="AL55" s="1170" t="s">
        <v>2345</v>
      </c>
      <c r="AM55" s="1170" t="s">
        <v>2345</v>
      </c>
      <c r="AN55" s="1170" t="s">
        <v>2345</v>
      </c>
      <c r="AO55" s="1170" t="s">
        <v>2345</v>
      </c>
      <c r="AP55" s="1170" t="s">
        <v>2345</v>
      </c>
      <c r="AQ55" s="1170" t="s">
        <v>2345</v>
      </c>
      <c r="AR55" s="1170" t="s">
        <v>2345</v>
      </c>
      <c r="AS55" s="1170" t="s">
        <v>2345</v>
      </c>
      <c r="AT55" s="1170" t="s">
        <v>2345</v>
      </c>
      <c r="AU55" s="1170" t="s">
        <v>2345</v>
      </c>
      <c r="AV55" s="1170" t="s">
        <v>2345</v>
      </c>
      <c r="AW55" s="1170" t="s">
        <v>2345</v>
      </c>
      <c r="AX55" s="1170" t="s">
        <v>2345</v>
      </c>
      <c r="AY55" s="1170" t="s">
        <v>2345</v>
      </c>
      <c r="AZ55" s="1170" t="s">
        <v>2345</v>
      </c>
      <c r="BA55" s="1170" t="s">
        <v>2345</v>
      </c>
      <c r="BB55" s="1170" t="s">
        <v>2345</v>
      </c>
      <c r="BC55" s="1170" t="s">
        <v>2345</v>
      </c>
      <c r="BD55" s="1170" t="s">
        <v>2345</v>
      </c>
      <c r="BE55" s="1170" t="s">
        <v>2345</v>
      </c>
      <c r="BF55" s="1170" t="s">
        <v>2345</v>
      </c>
      <c r="BG55" s="1170" t="s">
        <v>2345</v>
      </c>
      <c r="BH55" s="1170" t="s">
        <v>2345</v>
      </c>
      <c r="BI55" s="1170" t="s">
        <v>2345</v>
      </c>
      <c r="BJ55" s="1170" t="s">
        <v>2345</v>
      </c>
      <c r="BK55" s="1170" t="s">
        <v>2345</v>
      </c>
      <c r="BL55" s="1170" t="s">
        <v>2345</v>
      </c>
      <c r="BM55" s="1170" t="s">
        <v>2345</v>
      </c>
      <c r="BN55" s="1170" t="s">
        <v>2345</v>
      </c>
      <c r="BO55" s="1170" t="s">
        <v>2345</v>
      </c>
      <c r="BP55" s="1170" t="s">
        <v>2345</v>
      </c>
      <c r="BQ55" s="1170" t="s">
        <v>2345</v>
      </c>
      <c r="BR55" s="1170" t="s">
        <v>2345</v>
      </c>
    </row>
    <row r="56" spans="2:70" s="1494" customFormat="1">
      <c r="B56" s="1169" t="s">
        <v>2658</v>
      </c>
      <c r="C56" s="1170" t="s">
        <v>2456</v>
      </c>
      <c r="D56" s="1184" t="s">
        <v>2456</v>
      </c>
      <c r="E56" s="1184" t="s">
        <v>2456</v>
      </c>
      <c r="F56" s="1184" t="s">
        <v>2456</v>
      </c>
      <c r="G56" s="1184" t="s">
        <v>2456</v>
      </c>
      <c r="H56" s="1184" t="s">
        <v>2456</v>
      </c>
      <c r="I56" s="1184" t="s">
        <v>2456</v>
      </c>
      <c r="J56" s="1184" t="s">
        <v>2456</v>
      </c>
      <c r="K56" s="1184" t="s">
        <v>2456</v>
      </c>
      <c r="L56" s="1184" t="s">
        <v>2456</v>
      </c>
      <c r="M56" s="1184" t="s">
        <v>2456</v>
      </c>
      <c r="N56" s="1182" t="s">
        <v>2456</v>
      </c>
      <c r="O56" s="1184" t="s">
        <v>2456</v>
      </c>
      <c r="P56" s="1184" t="s">
        <v>2456</v>
      </c>
      <c r="Q56" s="1184" t="s">
        <v>2456</v>
      </c>
      <c r="R56" s="1184" t="s">
        <v>2456</v>
      </c>
      <c r="S56" s="1184" t="s">
        <v>2456</v>
      </c>
      <c r="T56" s="1170" t="s">
        <v>2456</v>
      </c>
      <c r="U56" s="1170" t="s">
        <v>2456</v>
      </c>
      <c r="V56" s="1171" t="s">
        <v>2456</v>
      </c>
      <c r="W56" s="1170" t="s">
        <v>2456</v>
      </c>
      <c r="X56" s="1170" t="s">
        <v>2456</v>
      </c>
      <c r="Y56" s="1170" t="s">
        <v>2456</v>
      </c>
      <c r="Z56" s="1170" t="s">
        <v>2456</v>
      </c>
      <c r="AA56" s="1171" t="s">
        <v>2456</v>
      </c>
      <c r="AB56" s="1170" t="s">
        <v>2456</v>
      </c>
      <c r="AC56" s="1169" t="s">
        <v>2456</v>
      </c>
      <c r="AD56" s="1170" t="s">
        <v>2456</v>
      </c>
      <c r="AE56" s="1170" t="s">
        <v>2456</v>
      </c>
      <c r="AF56" s="1171" t="s">
        <v>2456</v>
      </c>
      <c r="AG56" s="1171" t="s">
        <v>2456</v>
      </c>
      <c r="AH56" s="1169" t="s">
        <v>2456</v>
      </c>
      <c r="AI56" s="1170" t="s">
        <v>2456</v>
      </c>
      <c r="AJ56" s="1170" t="s">
        <v>2456</v>
      </c>
      <c r="AK56" s="1170" t="s">
        <v>2456</v>
      </c>
      <c r="AL56" s="1170" t="s">
        <v>2456</v>
      </c>
      <c r="AM56" s="1170" t="s">
        <v>2456</v>
      </c>
      <c r="AN56" s="1170" t="s">
        <v>2456</v>
      </c>
      <c r="AO56" s="1170" t="s">
        <v>2456</v>
      </c>
      <c r="AP56" s="1170" t="s">
        <v>2456</v>
      </c>
      <c r="AQ56" s="1170" t="s">
        <v>2456</v>
      </c>
      <c r="AR56" s="1170" t="s">
        <v>2456</v>
      </c>
      <c r="AS56" s="1170" t="s">
        <v>2456</v>
      </c>
      <c r="AT56" s="1170" t="s">
        <v>2456</v>
      </c>
      <c r="AU56" s="1170" t="s">
        <v>2456</v>
      </c>
      <c r="AV56" s="1170" t="s">
        <v>2456</v>
      </c>
      <c r="AW56" s="1170" t="s">
        <v>2456</v>
      </c>
      <c r="AX56" s="1170" t="s">
        <v>2456</v>
      </c>
      <c r="AY56" s="1170" t="s">
        <v>2456</v>
      </c>
      <c r="AZ56" s="1170" t="s">
        <v>2456</v>
      </c>
      <c r="BA56" s="1170" t="s">
        <v>2456</v>
      </c>
      <c r="BB56" s="1170" t="s">
        <v>2456</v>
      </c>
      <c r="BC56" s="1170" t="s">
        <v>2456</v>
      </c>
      <c r="BD56" s="1170" t="s">
        <v>2456</v>
      </c>
      <c r="BE56" s="1170" t="s">
        <v>2456</v>
      </c>
      <c r="BF56" s="1170" t="s">
        <v>2456</v>
      </c>
      <c r="BG56" s="1170" t="s">
        <v>2456</v>
      </c>
      <c r="BH56" s="1170" t="s">
        <v>2456</v>
      </c>
      <c r="BI56" s="1170" t="s">
        <v>2456</v>
      </c>
      <c r="BJ56" s="1170" t="s">
        <v>2456</v>
      </c>
      <c r="BK56" s="1170" t="s">
        <v>2456</v>
      </c>
      <c r="BL56" s="1170" t="s">
        <v>2456</v>
      </c>
      <c r="BM56" s="1170" t="s">
        <v>2456</v>
      </c>
      <c r="BN56" s="1170" t="s">
        <v>2456</v>
      </c>
      <c r="BO56" s="1170" t="s">
        <v>2456</v>
      </c>
      <c r="BP56" s="1170" t="s">
        <v>2456</v>
      </c>
      <c r="BQ56" s="1170" t="s">
        <v>2456</v>
      </c>
      <c r="BR56" s="1170" t="s">
        <v>2456</v>
      </c>
    </row>
    <row r="57" spans="2:70" s="1494" customFormat="1" ht="45">
      <c r="B57" s="1169" t="s">
        <v>2659</v>
      </c>
      <c r="C57" s="1501" t="s">
        <v>2660</v>
      </c>
      <c r="D57" s="1501" t="s">
        <v>2660</v>
      </c>
      <c r="E57" s="1501" t="s">
        <v>2660</v>
      </c>
      <c r="F57" s="1501" t="s">
        <v>2660</v>
      </c>
      <c r="G57" s="1501" t="s">
        <v>2660</v>
      </c>
      <c r="H57" s="1501" t="s">
        <v>2660</v>
      </c>
      <c r="I57" s="1501" t="s">
        <v>2660</v>
      </c>
      <c r="J57" s="1501" t="s">
        <v>2660</v>
      </c>
      <c r="K57" s="1501" t="s">
        <v>2660</v>
      </c>
      <c r="L57" s="1501" t="s">
        <v>2660</v>
      </c>
      <c r="M57" s="1501" t="s">
        <v>2660</v>
      </c>
      <c r="N57" s="1501" t="s">
        <v>2660</v>
      </c>
      <c r="O57" s="1501" t="s">
        <v>2660</v>
      </c>
      <c r="P57" s="1501" t="s">
        <v>2660</v>
      </c>
      <c r="Q57" s="1501" t="s">
        <v>2660</v>
      </c>
      <c r="R57" s="1501" t="s">
        <v>2660</v>
      </c>
      <c r="S57" s="1501" t="s">
        <v>2660</v>
      </c>
      <c r="T57" s="1501" t="s">
        <v>2660</v>
      </c>
      <c r="U57" s="1501" t="s">
        <v>2660</v>
      </c>
      <c r="V57" s="1501" t="s">
        <v>2660</v>
      </c>
      <c r="W57" s="1501" t="s">
        <v>2660</v>
      </c>
      <c r="X57" s="1501" t="s">
        <v>2660</v>
      </c>
      <c r="Y57" s="1501" t="s">
        <v>2660</v>
      </c>
      <c r="Z57" s="1501" t="s">
        <v>2660</v>
      </c>
      <c r="AA57" s="1501" t="s">
        <v>2660</v>
      </c>
      <c r="AB57" s="1501" t="s">
        <v>2660</v>
      </c>
      <c r="AC57" s="1501" t="s">
        <v>2660</v>
      </c>
      <c r="AD57" s="1501" t="s">
        <v>2660</v>
      </c>
      <c r="AE57" s="1501" t="s">
        <v>2660</v>
      </c>
      <c r="AF57" s="1501" t="s">
        <v>2660</v>
      </c>
      <c r="AG57" s="1501" t="s">
        <v>2660</v>
      </c>
      <c r="AH57" s="1501" t="s">
        <v>2660</v>
      </c>
      <c r="AI57" s="1501" t="s">
        <v>2660</v>
      </c>
      <c r="AJ57" s="1501" t="s">
        <v>2660</v>
      </c>
      <c r="AK57" s="1501" t="s">
        <v>2660</v>
      </c>
      <c r="AL57" s="1501" t="s">
        <v>2660</v>
      </c>
      <c r="AM57" s="1501" t="s">
        <v>2660</v>
      </c>
      <c r="AN57" s="1501" t="s">
        <v>2660</v>
      </c>
      <c r="AO57" s="1501" t="s">
        <v>2660</v>
      </c>
      <c r="AP57" s="1501" t="s">
        <v>2660</v>
      </c>
      <c r="AQ57" s="1501" t="s">
        <v>2660</v>
      </c>
      <c r="AR57" s="1501" t="s">
        <v>2660</v>
      </c>
      <c r="AS57" s="1501" t="s">
        <v>2660</v>
      </c>
      <c r="AT57" s="1501" t="s">
        <v>2660</v>
      </c>
      <c r="AU57" s="1501" t="s">
        <v>2660</v>
      </c>
      <c r="AV57" s="1501" t="s">
        <v>2660</v>
      </c>
      <c r="AW57" s="1501" t="s">
        <v>2660</v>
      </c>
      <c r="AX57" s="1501" t="s">
        <v>2660</v>
      </c>
      <c r="AY57" s="1501" t="s">
        <v>2660</v>
      </c>
      <c r="AZ57" s="1501" t="s">
        <v>2660</v>
      </c>
      <c r="BA57" s="1501" t="s">
        <v>2660</v>
      </c>
      <c r="BB57" s="1501" t="s">
        <v>2660</v>
      </c>
      <c r="BC57" s="1501" t="s">
        <v>2660</v>
      </c>
      <c r="BD57" s="1501" t="s">
        <v>2660</v>
      </c>
      <c r="BE57" s="1501" t="s">
        <v>2660</v>
      </c>
      <c r="BF57" s="1501" t="s">
        <v>2660</v>
      </c>
      <c r="BG57" s="1501" t="s">
        <v>2660</v>
      </c>
      <c r="BH57" s="1501" t="s">
        <v>2660</v>
      </c>
      <c r="BI57" s="1501" t="s">
        <v>2660</v>
      </c>
      <c r="BJ57" s="1501" t="s">
        <v>2660</v>
      </c>
      <c r="BK57" s="1501" t="s">
        <v>2660</v>
      </c>
      <c r="BL57" s="1501" t="s">
        <v>2660</v>
      </c>
      <c r="BM57" s="1501" t="s">
        <v>2660</v>
      </c>
      <c r="BN57" s="1501" t="s">
        <v>2660</v>
      </c>
      <c r="BO57" s="1501" t="s">
        <v>2660</v>
      </c>
      <c r="BP57" s="1501" t="s">
        <v>2660</v>
      </c>
      <c r="BQ57" s="1501" t="s">
        <v>2660</v>
      </c>
      <c r="BR57" s="1501" t="s">
        <v>2660</v>
      </c>
    </row>
    <row r="58" spans="2:70" s="1494" customFormat="1">
      <c r="B58" s="1502"/>
      <c r="C58" s="1502"/>
      <c r="D58" s="1503"/>
      <c r="E58" s="1503"/>
      <c r="F58" s="1503"/>
      <c r="G58" s="1503"/>
      <c r="H58" s="1503"/>
      <c r="I58" s="1503"/>
      <c r="J58" s="1503"/>
      <c r="K58" s="1503"/>
      <c r="L58" s="1503"/>
      <c r="M58" s="1503"/>
      <c r="N58" s="1503"/>
      <c r="O58" s="1503"/>
      <c r="P58" s="1503"/>
      <c r="Q58" s="1503"/>
      <c r="R58" s="1503"/>
      <c r="S58" s="1503"/>
      <c r="T58" s="1502"/>
      <c r="U58" s="1502"/>
      <c r="V58" s="1502"/>
      <c r="W58" s="1502"/>
      <c r="X58" s="1502"/>
      <c r="Y58" s="1502"/>
      <c r="Z58" s="1502"/>
      <c r="AA58" s="1502"/>
      <c r="AB58" s="1502"/>
      <c r="AC58" s="1502"/>
      <c r="AD58" s="1502"/>
      <c r="AE58" s="1502"/>
      <c r="AF58" s="1502"/>
      <c r="AG58" s="1502"/>
      <c r="AH58" s="1502"/>
      <c r="AI58" s="1502"/>
      <c r="AJ58" s="1502"/>
      <c r="AK58" s="1502"/>
      <c r="AL58" s="1502"/>
      <c r="AM58" s="1502"/>
      <c r="AN58" s="1502"/>
      <c r="AO58" s="1502"/>
      <c r="AP58" s="1502"/>
      <c r="AQ58" s="1502"/>
      <c r="AR58" s="1502"/>
      <c r="AS58" s="1502"/>
      <c r="AT58" s="1502"/>
      <c r="AU58" s="1502"/>
      <c r="AV58" s="1502"/>
      <c r="AW58" s="1502"/>
      <c r="AX58" s="1502"/>
      <c r="AY58" s="1502"/>
      <c r="AZ58" s="1502"/>
      <c r="BA58" s="1502"/>
      <c r="BB58" s="1502"/>
      <c r="BC58" s="1502"/>
      <c r="BD58" s="1502"/>
      <c r="BE58" s="1502"/>
      <c r="BF58" s="1502"/>
      <c r="BG58" s="1502"/>
      <c r="BH58" s="1502"/>
      <c r="BI58" s="1502"/>
      <c r="BJ58" s="1502"/>
      <c r="BK58" s="1502"/>
      <c r="BL58" s="1502"/>
      <c r="BM58" s="1502"/>
      <c r="BN58" s="1502"/>
      <c r="BO58" s="1502"/>
      <c r="BP58" s="1502"/>
      <c r="BQ58" s="1502"/>
      <c r="BR58" s="1502"/>
    </row>
    <row r="59" spans="2:70" s="1196" customFormat="1">
      <c r="B59" s="1195"/>
      <c r="C59" s="1195"/>
      <c r="D59" s="1195"/>
      <c r="E59" s="1195"/>
      <c r="F59" s="1195"/>
      <c r="G59" s="1195"/>
      <c r="H59" s="1195"/>
      <c r="I59" s="1195"/>
      <c r="J59" s="1195"/>
      <c r="K59" s="1195"/>
      <c r="L59" s="1195"/>
      <c r="M59" s="1195"/>
      <c r="N59" s="1195"/>
      <c r="O59" s="1195"/>
      <c r="P59" s="1195"/>
      <c r="Q59" s="1195"/>
      <c r="R59" s="1195"/>
      <c r="S59" s="1195"/>
      <c r="T59" s="1195"/>
      <c r="U59" s="1195"/>
      <c r="V59" s="1195"/>
      <c r="W59" s="1195"/>
      <c r="X59" s="1195"/>
      <c r="Y59" s="1195"/>
      <c r="Z59" s="1195"/>
      <c r="AA59" s="1195"/>
      <c r="AB59" s="1195"/>
      <c r="AC59" s="1195"/>
      <c r="AD59" s="1195"/>
      <c r="AE59" s="1195"/>
      <c r="AF59" s="1195"/>
      <c r="AG59" s="1195"/>
      <c r="AH59" s="1195"/>
      <c r="AI59" s="1195"/>
      <c r="AJ59" s="1195"/>
      <c r="AK59" s="1195"/>
      <c r="AL59" s="1195"/>
      <c r="AM59" s="1195"/>
      <c r="AN59" s="1195"/>
    </row>
    <row r="60" spans="2:70" s="1196" customFormat="1"/>
    <row r="61" spans="2:70" s="1196" customFormat="1" ht="12.75">
      <c r="B61" s="1122" t="s">
        <v>2661</v>
      </c>
    </row>
  </sheetData>
  <mergeCells count="6">
    <mergeCell ref="BH8:BR8"/>
    <mergeCell ref="B3:L3"/>
    <mergeCell ref="C8:C9"/>
    <mergeCell ref="D8:S8"/>
    <mergeCell ref="T8:AM8"/>
    <mergeCell ref="AN8:BG8"/>
  </mergeCells>
  <hyperlinks>
    <hyperlink ref="B3" location="Contents!A1" display="Back to index page" xr:uid="{68DB673B-1F6D-4F93-826F-159790DFE17D}"/>
    <hyperlink ref="C57" r:id="rId1" xr:uid="{34D4BC56-AD8D-4AA1-8E8C-A3C5348FA0D1}"/>
    <hyperlink ref="D57:BR57" r:id="rId2" display="https://www.ir.dnb.no/funding-and-rating/funding-programmes " xr:uid="{CD96ADF7-660E-4DE8-88B1-3D73F80393BD}"/>
  </hyperlinks>
  <printOptions horizontalCentered="1" verticalCentered="1"/>
  <pageMargins left="0.25" right="0.25" top="0.75" bottom="0.75" header="0.3" footer="0.3"/>
  <pageSetup paperSize="9" orientation="landscape" r:id="rId3"/>
  <colBreaks count="8" manualBreakCount="8">
    <brk id="9" min="4" max="60" man="1"/>
    <brk id="19" min="4" max="60" man="1"/>
    <brk id="25" min="4" max="60" man="1"/>
    <brk id="33" min="4" max="60" man="1"/>
    <brk id="39" min="4" max="60" man="1"/>
    <brk id="45" min="4" max="60" man="1"/>
    <brk id="52" min="4" max="60" man="1"/>
    <brk id="59" min="4" max="60"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pageSetUpPr fitToPage="1"/>
  </sheetPr>
  <dimension ref="B2:L25"/>
  <sheetViews>
    <sheetView showGridLines="0" showRowColHeaders="0" zoomScaleNormal="100" zoomScalePageLayoutView="64" workbookViewId="0"/>
  </sheetViews>
  <sheetFormatPr baseColWidth="10" defaultColWidth="9.140625" defaultRowHeight="11.25"/>
  <cols>
    <col min="1" max="1" width="2.7109375" style="1133" customWidth="1"/>
    <col min="2" max="2" width="4.85546875" style="1133" customWidth="1"/>
    <col min="3" max="3" width="43.85546875" style="1133" customWidth="1"/>
    <col min="4" max="7" width="15.85546875" style="1133" customWidth="1"/>
    <col min="8" max="8" width="3.7109375" style="1133" customWidth="1"/>
    <col min="9" max="9" width="6" style="1133" customWidth="1"/>
    <col min="10" max="10" width="9.140625" style="1133" bestFit="1"/>
    <col min="11" max="11" width="13.140625" style="1136" customWidth="1"/>
    <col min="12" max="12" width="52.42578125" style="1133" customWidth="1"/>
    <col min="13" max="16384" width="9.140625" style="1133"/>
  </cols>
  <sheetData>
    <row r="2" spans="2:12" ht="5.25" customHeight="1">
      <c r="B2" s="3"/>
      <c r="C2" s="3"/>
      <c r="D2" s="3"/>
      <c r="E2" s="3"/>
      <c r="F2" s="3"/>
      <c r="G2" s="3"/>
      <c r="H2" s="3"/>
      <c r="I2" s="3"/>
      <c r="J2" s="3"/>
      <c r="K2" s="369"/>
      <c r="L2" s="370"/>
    </row>
    <row r="3" spans="2:12" ht="12.75">
      <c r="B3" s="2108" t="s">
        <v>309</v>
      </c>
      <c r="C3" s="2108"/>
      <c r="D3" s="2108"/>
      <c r="E3" s="2108"/>
      <c r="F3" s="2108"/>
      <c r="G3" s="2108"/>
      <c r="H3" s="2108"/>
      <c r="I3" s="2108"/>
      <c r="J3" s="3"/>
      <c r="K3" s="369"/>
      <c r="L3" s="370"/>
    </row>
    <row r="4" spans="2:12" ht="5.25" customHeight="1">
      <c r="B4" s="164"/>
      <c r="C4" s="276"/>
      <c r="D4" s="276"/>
      <c r="E4" s="276"/>
      <c r="F4" s="276"/>
      <c r="G4" s="276"/>
      <c r="H4" s="276"/>
      <c r="I4" s="276"/>
      <c r="J4" s="276"/>
      <c r="K4" s="369"/>
      <c r="L4" s="3"/>
    </row>
    <row r="5" spans="2:12" s="1134" customFormat="1" ht="15.75" customHeight="1">
      <c r="B5" s="1140" t="s">
        <v>261</v>
      </c>
      <c r="C5" s="310"/>
      <c r="D5" s="310"/>
      <c r="E5" s="310"/>
      <c r="F5" s="310"/>
      <c r="G5" s="310"/>
      <c r="H5" s="310"/>
      <c r="I5" s="310"/>
      <c r="J5" s="310"/>
      <c r="K5" s="310"/>
      <c r="L5" s="310"/>
    </row>
    <row r="6" spans="2:12" s="1134" customFormat="1" ht="12.75" customHeight="1">
      <c r="B6" s="14"/>
      <c r="C6" s="310"/>
      <c r="D6" s="310"/>
      <c r="E6" s="310"/>
      <c r="F6" s="310"/>
      <c r="G6" s="310"/>
      <c r="H6" s="310"/>
      <c r="I6" s="310"/>
      <c r="J6" s="309"/>
      <c r="K6" s="309"/>
      <c r="L6" s="309"/>
    </row>
    <row r="7" spans="2:12" s="1135" customFormat="1" ht="130.5" customHeight="1">
      <c r="B7" s="2130" t="s">
        <v>2662</v>
      </c>
      <c r="C7" s="2130"/>
      <c r="D7" s="2130"/>
      <c r="E7" s="2130"/>
      <c r="F7" s="2130"/>
      <c r="G7" s="2130"/>
      <c r="H7" s="268"/>
      <c r="I7" s="268"/>
      <c r="J7" s="324"/>
      <c r="K7" s="268"/>
      <c r="L7" s="268"/>
    </row>
    <row r="8" spans="2:12" s="1135" customFormat="1" ht="11.25" customHeight="1">
      <c r="B8" s="275"/>
      <c r="C8" s="275"/>
      <c r="D8" s="275"/>
      <c r="E8" s="275"/>
      <c r="F8" s="275"/>
      <c r="G8" s="275"/>
      <c r="H8" s="268"/>
      <c r="I8" s="268"/>
      <c r="J8" s="324"/>
      <c r="K8" s="268"/>
      <c r="L8" s="268"/>
    </row>
    <row r="9" spans="2:12" s="1135" customFormat="1" ht="11.25" customHeight="1">
      <c r="B9" s="3"/>
      <c r="C9" s="268"/>
      <c r="D9" s="268"/>
      <c r="E9" s="268"/>
      <c r="F9" s="268"/>
      <c r="G9" s="268"/>
      <c r="H9" s="268"/>
      <c r="I9" s="268"/>
      <c r="J9" s="268"/>
      <c r="K9" s="268"/>
      <c r="L9" s="268"/>
    </row>
    <row r="10" spans="2:12" ht="11.25" customHeight="1">
      <c r="B10" s="3"/>
      <c r="C10" s="3"/>
      <c r="D10" s="1197"/>
      <c r="E10" s="1197"/>
      <c r="F10" s="1197"/>
      <c r="G10" s="1197"/>
      <c r="H10" s="3"/>
      <c r="I10" s="3"/>
      <c r="J10" s="3"/>
      <c r="K10" s="630"/>
      <c r="L10" s="3"/>
    </row>
    <row r="11" spans="2:12" ht="11.25" customHeight="1">
      <c r="B11" s="369"/>
      <c r="C11" s="369"/>
      <c r="D11" s="2387"/>
      <c r="E11" s="2387"/>
      <c r="F11" s="2387"/>
      <c r="G11" s="2387"/>
      <c r="H11" s="3"/>
      <c r="I11" s="3"/>
      <c r="J11" s="3"/>
      <c r="K11" s="369"/>
      <c r="L11" s="3"/>
    </row>
    <row r="12" spans="2:12" ht="11.25" customHeight="1">
      <c r="B12" s="2388"/>
      <c r="C12" s="2388"/>
      <c r="D12" s="963"/>
      <c r="E12" s="963"/>
      <c r="F12" s="963"/>
      <c r="G12" s="963"/>
      <c r="H12" s="3"/>
      <c r="I12" s="3"/>
      <c r="J12" s="3"/>
      <c r="K12" s="369"/>
      <c r="L12" s="3"/>
    </row>
    <row r="13" spans="2:12" ht="15" customHeight="1">
      <c r="B13" s="2113"/>
      <c r="C13" s="2386"/>
      <c r="D13" s="963"/>
      <c r="E13" s="963"/>
      <c r="F13" s="963"/>
      <c r="G13" s="963"/>
      <c r="H13" s="3"/>
      <c r="I13" s="3"/>
      <c r="J13" s="3"/>
      <c r="K13" s="369"/>
      <c r="L13" s="3"/>
    </row>
    <row r="14" spans="2:12" ht="11.25" customHeight="1">
      <c r="B14" s="371"/>
      <c r="C14" s="372"/>
      <c r="D14" s="1198"/>
      <c r="E14" s="1198"/>
      <c r="F14" s="1198"/>
      <c r="G14" s="1198"/>
      <c r="H14" s="3"/>
      <c r="I14" s="3"/>
      <c r="J14" s="3"/>
      <c r="K14" s="369"/>
      <c r="L14" s="3"/>
    </row>
    <row r="15" spans="2:12" ht="11.25" customHeight="1">
      <c r="B15" s="371"/>
      <c r="C15" s="374"/>
      <c r="D15" s="1198"/>
      <c r="E15" s="1198"/>
      <c r="F15" s="1198"/>
      <c r="G15" s="1198"/>
      <c r="H15" s="3"/>
      <c r="I15" s="3"/>
      <c r="J15" s="3"/>
      <c r="K15" s="369"/>
      <c r="L15" s="3"/>
    </row>
    <row r="16" spans="2:12" ht="11.25" customHeight="1">
      <c r="B16" s="371"/>
      <c r="C16" s="372"/>
      <c r="D16" s="1198"/>
      <c r="E16" s="1198"/>
      <c r="F16" s="1198"/>
      <c r="G16" s="1198"/>
      <c r="H16" s="3"/>
      <c r="I16" s="3"/>
      <c r="J16" s="3"/>
      <c r="K16" s="369"/>
      <c r="L16" s="3"/>
    </row>
    <row r="17" spans="2:7" ht="11.25" customHeight="1">
      <c r="B17" s="371"/>
      <c r="C17" s="372"/>
      <c r="D17" s="1198"/>
      <c r="E17" s="1198"/>
      <c r="F17" s="1198"/>
      <c r="G17" s="1198"/>
    </row>
    <row r="18" spans="2:7" ht="11.25" customHeight="1">
      <c r="B18" s="371"/>
      <c r="C18" s="372"/>
      <c r="D18" s="1198"/>
      <c r="E18" s="1198"/>
      <c r="F18" s="1198"/>
      <c r="G18" s="1198"/>
    </row>
    <row r="19" spans="2:7" ht="11.25" customHeight="1">
      <c r="B19" s="371"/>
      <c r="C19" s="372"/>
      <c r="D19" s="1198"/>
      <c r="E19" s="1198"/>
      <c r="F19" s="1198"/>
      <c r="G19" s="1198"/>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rintOptions horizontalCentered="1" verticalCentered="1"/>
  <pageMargins left="0.25" right="0.25" top="0.75" bottom="0.75"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pageSetUpPr fitToPage="1"/>
  </sheetPr>
  <dimension ref="A1:S201"/>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61.28515625" style="29" customWidth="1"/>
    <col min="4" max="10" width="15.7109375" style="29" customWidth="1"/>
    <col min="11" max="11" width="15.42578125" style="29" customWidth="1"/>
    <col min="12" max="12" width="12.7109375" style="29" customWidth="1"/>
    <col min="13" max="13" width="11.42578125" style="29" customWidth="1"/>
    <col min="14" max="16383" width="11.42578125" style="29"/>
    <col min="16384" max="16384" width="11.42578125" style="29" bestFit="1"/>
  </cols>
  <sheetData>
    <row r="1" spans="1:14" s="10" customFormat="1" ht="11.25" customHeight="1">
      <c r="A1" s="66"/>
      <c r="B1" s="7"/>
      <c r="C1" s="7"/>
      <c r="D1" s="7"/>
      <c r="E1" s="7"/>
      <c r="F1" s="8"/>
      <c r="G1" s="8"/>
      <c r="H1" s="8"/>
    </row>
    <row r="2" spans="1:14" s="10" customFormat="1" ht="5.25" customHeight="1">
      <c r="B2" s="7"/>
      <c r="C2" s="7"/>
      <c r="D2" s="7"/>
      <c r="E2" s="7"/>
      <c r="F2" s="8"/>
      <c r="G2" s="8"/>
      <c r="H2" s="9"/>
    </row>
    <row r="3" spans="1:14" s="12" customFormat="1" ht="12.75">
      <c r="B3" s="2108" t="s">
        <v>309</v>
      </c>
      <c r="C3" s="2108"/>
      <c r="D3" s="2108"/>
      <c r="E3" s="2108"/>
      <c r="F3" s="2108"/>
      <c r="G3" s="2108"/>
      <c r="H3" s="2108"/>
    </row>
    <row r="4" spans="1:14" s="12" customFormat="1" ht="5.25" customHeight="1">
      <c r="B4" s="266"/>
      <c r="C4" s="266"/>
      <c r="D4" s="266"/>
      <c r="E4" s="266"/>
      <c r="F4" s="266"/>
      <c r="G4" s="266"/>
      <c r="H4" s="266"/>
    </row>
    <row r="5" spans="1:14" s="12" customFormat="1" ht="15.75">
      <c r="B5" s="2213" t="s">
        <v>2663</v>
      </c>
      <c r="C5" s="2213"/>
      <c r="D5" s="266"/>
      <c r="E5" s="266"/>
      <c r="F5" s="266"/>
      <c r="G5" s="266"/>
      <c r="H5" s="266"/>
    </row>
    <row r="6" spans="1:14" s="10" customFormat="1" ht="11.25" customHeight="1">
      <c r="B6" s="7"/>
      <c r="C6" s="7"/>
      <c r="D6" s="7"/>
      <c r="E6" s="7"/>
      <c r="F6" s="8"/>
      <c r="G6" s="8"/>
      <c r="H6" s="9"/>
    </row>
    <row r="7" spans="1:14" s="10" customFormat="1" ht="22.5" customHeight="1">
      <c r="B7" s="2133" t="s">
        <v>2664</v>
      </c>
      <c r="C7" s="2133"/>
      <c r="D7" s="2133"/>
      <c r="E7" s="2133"/>
      <c r="F7" s="2133"/>
      <c r="G7" s="2133"/>
      <c r="H7" s="2133"/>
      <c r="I7" s="2116"/>
      <c r="J7" s="2116"/>
    </row>
    <row r="8" spans="1:14" s="10" customFormat="1" ht="6" customHeight="1">
      <c r="B8" s="271"/>
      <c r="C8" s="271"/>
      <c r="D8" s="271"/>
      <c r="E8" s="271"/>
      <c r="F8" s="271"/>
      <c r="G8" s="271"/>
      <c r="H8" s="271"/>
      <c r="I8" s="665"/>
      <c r="J8" s="665"/>
    </row>
    <row r="9" spans="1:14" s="10" customFormat="1" ht="11.25" customHeight="1">
      <c r="B9" s="2133" t="s">
        <v>2929</v>
      </c>
      <c r="C9" s="2133"/>
      <c r="D9" s="2133"/>
      <c r="E9" s="2133"/>
      <c r="F9" s="2133"/>
      <c r="G9" s="2133"/>
      <c r="H9" s="2133"/>
      <c r="I9" s="2116"/>
      <c r="J9" s="2116"/>
    </row>
    <row r="10" spans="1:14" s="10" customFormat="1" ht="6" customHeight="1">
      <c r="B10" s="271"/>
      <c r="C10" s="271"/>
      <c r="D10" s="271"/>
      <c r="E10" s="271"/>
      <c r="F10" s="271"/>
      <c r="G10" s="271"/>
      <c r="H10" s="271"/>
      <c r="I10" s="665"/>
      <c r="J10" s="665"/>
    </row>
    <row r="11" spans="1:14" s="10" customFormat="1" ht="22.5" customHeight="1">
      <c r="B11" s="2130" t="s">
        <v>2816</v>
      </c>
      <c r="C11" s="2130"/>
      <c r="D11" s="2130"/>
      <c r="E11" s="2130"/>
      <c r="F11" s="2130"/>
      <c r="G11" s="2130"/>
      <c r="H11" s="2130"/>
      <c r="I11" s="2131"/>
      <c r="J11" s="2131"/>
      <c r="K11" s="261"/>
      <c r="L11" s="261"/>
      <c r="M11" s="261"/>
    </row>
    <row r="12" spans="1:14" s="10" customFormat="1" ht="11.25" customHeight="1">
      <c r="B12" s="261"/>
      <c r="C12" s="261"/>
      <c r="D12" s="261"/>
      <c r="E12" s="261"/>
      <c r="F12" s="261"/>
      <c r="G12" s="261"/>
      <c r="H12" s="261"/>
      <c r="I12" s="261"/>
      <c r="J12" s="261"/>
      <c r="K12" s="261"/>
      <c r="L12" s="261"/>
      <c r="M12" s="261"/>
    </row>
    <row r="13" spans="1:14" s="6" customFormat="1" ht="15.75">
      <c r="B13" s="2213" t="s">
        <v>32</v>
      </c>
      <c r="C13" s="2213"/>
    </row>
    <row r="14" spans="1:14" s="6" customFormat="1" ht="11.25" customHeight="1">
      <c r="B14" s="14"/>
    </row>
    <row r="15" spans="1:14" customFormat="1" ht="11.25" customHeight="1">
      <c r="B15" s="302" t="s">
        <v>315</v>
      </c>
      <c r="C15" s="1581"/>
      <c r="D15" s="1581"/>
      <c r="E15" s="1581"/>
      <c r="F15" s="2039" t="s">
        <v>2930</v>
      </c>
      <c r="G15" s="1573" t="s">
        <v>2714</v>
      </c>
      <c r="H15" s="1573" t="s">
        <v>1677</v>
      </c>
      <c r="I15" s="1586" t="s">
        <v>662</v>
      </c>
      <c r="J15" s="1586" t="s">
        <v>1475</v>
      </c>
      <c r="K15" s="3"/>
      <c r="L15" s="113"/>
      <c r="M15" s="29"/>
      <c r="N15" s="29"/>
    </row>
    <row r="16" spans="1:14" customFormat="1" ht="11.25" customHeight="1">
      <c r="B16" s="1208" t="s">
        <v>490</v>
      </c>
      <c r="C16" s="1209"/>
      <c r="D16" s="303"/>
      <c r="E16" s="303"/>
      <c r="F16" s="2033">
        <v>4527</v>
      </c>
      <c r="G16" s="1119">
        <v>4527</v>
      </c>
      <c r="H16" s="896">
        <v>4527</v>
      </c>
      <c r="I16" s="896">
        <v>4527</v>
      </c>
      <c r="J16" s="896">
        <v>4527</v>
      </c>
      <c r="K16" s="303"/>
      <c r="M16" s="113"/>
    </row>
    <row r="17" spans="2:13" customFormat="1" ht="11.25" customHeight="1">
      <c r="B17" s="2398" t="s">
        <v>491</v>
      </c>
      <c r="C17" s="2398"/>
      <c r="D17" s="303"/>
      <c r="E17" s="303"/>
      <c r="F17" s="2033">
        <v>25149</v>
      </c>
      <c r="G17" s="1119">
        <v>25149</v>
      </c>
      <c r="H17" s="1482">
        <v>25149</v>
      </c>
      <c r="I17" s="896">
        <v>25149</v>
      </c>
      <c r="J17" s="896">
        <v>25148.999950999998</v>
      </c>
      <c r="K17" s="303"/>
    </row>
    <row r="18" spans="2:13" customFormat="1" ht="11.25" customHeight="1">
      <c r="B18" s="143" t="s">
        <v>2665</v>
      </c>
      <c r="C18" s="1209"/>
      <c r="D18" s="303"/>
      <c r="E18" s="303"/>
      <c r="F18" s="2073">
        <v>15798.560681000001</v>
      </c>
      <c r="G18" s="1798">
        <f>G19-G17-G16</f>
        <v>8978.2102499999964</v>
      </c>
      <c r="H18" s="1119">
        <v>11883.206299999998</v>
      </c>
      <c r="I18" s="1482">
        <v>11889</v>
      </c>
      <c r="J18" s="896">
        <v>8976.2780490000005</v>
      </c>
      <c r="K18" s="1114"/>
      <c r="M18" s="896"/>
    </row>
    <row r="19" spans="2:13" customFormat="1" ht="11.25" customHeight="1">
      <c r="B19" s="784" t="s">
        <v>494</v>
      </c>
      <c r="C19" s="1210"/>
      <c r="D19" s="787"/>
      <c r="E19" s="787"/>
      <c r="F19" s="2034">
        <v>38651.570249999997</v>
      </c>
      <c r="G19" s="895">
        <v>38654.210249999996</v>
      </c>
      <c r="H19" s="895">
        <v>41559.206299999998</v>
      </c>
      <c r="I19" s="895">
        <v>41565</v>
      </c>
      <c r="J19" s="895">
        <v>38652.277999999998</v>
      </c>
      <c r="K19" s="303"/>
    </row>
    <row r="20" spans="2:13" customFormat="1" ht="11.25" customHeight="1">
      <c r="B20" s="2399" t="s">
        <v>507</v>
      </c>
      <c r="C20" s="2399"/>
      <c r="D20" s="303"/>
      <c r="E20" s="303"/>
      <c r="F20" s="2035"/>
      <c r="G20" s="1114"/>
      <c r="H20" s="303"/>
      <c r="I20" s="303"/>
      <c r="J20" s="303"/>
      <c r="K20" s="303"/>
    </row>
    <row r="21" spans="2:13" customFormat="1" ht="11.25" customHeight="1">
      <c r="B21" s="2398" t="s">
        <v>2666</v>
      </c>
      <c r="C21" s="2398"/>
      <c r="D21" s="303"/>
      <c r="E21" s="303"/>
      <c r="F21" s="2035"/>
      <c r="G21" s="1114"/>
      <c r="H21" s="303"/>
      <c r="I21" s="303"/>
      <c r="J21" s="303"/>
      <c r="K21" s="303"/>
    </row>
    <row r="22" spans="2:13" customFormat="1" ht="11.25" customHeight="1">
      <c r="B22" s="2398" t="s">
        <v>515</v>
      </c>
      <c r="C22" s="2398"/>
      <c r="D22" s="303"/>
      <c r="E22" s="303"/>
      <c r="F22" s="2035">
        <v>-1100.1641502646421</v>
      </c>
      <c r="G22" s="1114">
        <v>-1072.5667640606005</v>
      </c>
      <c r="H22" s="303">
        <v>-1022.7507000000001</v>
      </c>
      <c r="I22" s="303">
        <v>-1005</v>
      </c>
      <c r="J22" s="303">
        <v>-997.01900000000001</v>
      </c>
      <c r="K22" s="303"/>
    </row>
    <row r="23" spans="2:13" customFormat="1" ht="11.25" customHeight="1">
      <c r="B23" s="2398" t="s">
        <v>2667</v>
      </c>
      <c r="C23" s="2398"/>
      <c r="D23" s="777"/>
      <c r="E23" s="777"/>
      <c r="F23" s="2035">
        <v>-205.97702035168169</v>
      </c>
      <c r="G23" s="1114">
        <v>-254.86582427421382</v>
      </c>
      <c r="H23" s="303">
        <v>-278.80590000000001</v>
      </c>
      <c r="I23" s="303">
        <v>-305</v>
      </c>
      <c r="J23" s="303">
        <v>-314.202</v>
      </c>
      <c r="K23" s="303"/>
    </row>
    <row r="24" spans="2:13" customFormat="1" ht="11.25" customHeight="1">
      <c r="B24" s="135" t="s">
        <v>518</v>
      </c>
      <c r="C24" s="135"/>
      <c r="D24" s="135"/>
      <c r="E24" s="135"/>
      <c r="F24" s="2035">
        <v>-5.5979999999999999</v>
      </c>
      <c r="G24" s="1114">
        <v>-8.2379999999999995</v>
      </c>
      <c r="H24" s="303">
        <v>-13.234</v>
      </c>
      <c r="I24" s="303">
        <v>-19</v>
      </c>
      <c r="J24" s="303">
        <v>-24.628</v>
      </c>
      <c r="K24" s="303"/>
    </row>
    <row r="25" spans="2:13" customFormat="1" ht="11.25" customHeight="1">
      <c r="B25" s="135" t="s">
        <v>519</v>
      </c>
      <c r="C25" s="304"/>
      <c r="D25" s="304"/>
      <c r="E25" s="304"/>
      <c r="F25" s="2035">
        <v>-16.492498999999999</v>
      </c>
      <c r="G25" s="1114">
        <v>-24.954310020000001</v>
      </c>
      <c r="H25" s="303">
        <v>-11.7636</v>
      </c>
      <c r="I25" s="303">
        <v>-11</v>
      </c>
      <c r="J25" s="303">
        <v>-13.161</v>
      </c>
      <c r="K25" s="303"/>
    </row>
    <row r="26" spans="2:13" customFormat="1" ht="11.25" customHeight="1">
      <c r="B26" s="135" t="s">
        <v>2668</v>
      </c>
      <c r="C26" s="1209"/>
      <c r="D26" s="303"/>
      <c r="E26" s="303"/>
      <c r="F26" s="2035"/>
      <c r="G26" s="1114"/>
      <c r="H26" s="303">
        <v>-2900</v>
      </c>
      <c r="I26" s="303">
        <v>-2900</v>
      </c>
      <c r="J26" s="303"/>
      <c r="K26" s="303"/>
    </row>
    <row r="27" spans="2:13" customFormat="1" ht="11.25" customHeight="1">
      <c r="B27" s="1208" t="s">
        <v>2669</v>
      </c>
      <c r="C27" s="1210"/>
      <c r="D27" s="787"/>
      <c r="E27" s="787"/>
      <c r="F27" s="2036">
        <v>37323.338580383672</v>
      </c>
      <c r="G27" s="1118">
        <v>37293.585351645183</v>
      </c>
      <c r="H27" s="895">
        <v>37332.652099999999</v>
      </c>
      <c r="I27" s="895">
        <v>37326</v>
      </c>
      <c r="J27" s="895">
        <v>37303.269</v>
      </c>
      <c r="K27" s="303"/>
    </row>
    <row r="28" spans="2:13" customFormat="1" ht="11.25" customHeight="1">
      <c r="B28" s="1305" t="s">
        <v>489</v>
      </c>
      <c r="C28" s="1306"/>
      <c r="D28" s="1307"/>
      <c r="E28" s="1307"/>
      <c r="F28" s="2036"/>
      <c r="G28" s="1118"/>
      <c r="H28" s="1118"/>
      <c r="I28" s="1118"/>
      <c r="J28" s="1118">
        <v>227.31800000000001</v>
      </c>
      <c r="K28" s="1114"/>
    </row>
    <row r="29" spans="2:13" customFormat="1" ht="11.25" customHeight="1">
      <c r="B29" s="1305" t="s">
        <v>523</v>
      </c>
      <c r="C29" s="1306"/>
      <c r="D29" s="1307"/>
      <c r="E29" s="1307"/>
      <c r="F29" s="2036">
        <v>37323.338580383672</v>
      </c>
      <c r="G29" s="1118">
        <v>37293.585351645183</v>
      </c>
      <c r="H29" s="1118">
        <v>37332.652099999999</v>
      </c>
      <c r="I29" s="1118">
        <v>37326</v>
      </c>
      <c r="J29" s="1118">
        <v>37531</v>
      </c>
      <c r="K29" s="1114"/>
    </row>
    <row r="30" spans="2:13" customFormat="1" ht="11.25" customHeight="1">
      <c r="B30" s="1208" t="s">
        <v>526</v>
      </c>
      <c r="C30" s="1210"/>
      <c r="D30" s="787"/>
      <c r="E30" s="787"/>
      <c r="F30" s="2036">
        <v>4500</v>
      </c>
      <c r="G30" s="1118">
        <v>4500</v>
      </c>
      <c r="H30" s="895">
        <v>4500</v>
      </c>
      <c r="I30" s="895">
        <v>4500</v>
      </c>
      <c r="J30" s="895">
        <v>5495</v>
      </c>
      <c r="K30" s="303"/>
    </row>
    <row r="31" spans="2:13" customFormat="1" ht="11.25" customHeight="1">
      <c r="B31" s="1208" t="s">
        <v>32</v>
      </c>
      <c r="C31" s="1209"/>
      <c r="D31" s="303"/>
      <c r="E31" s="303"/>
      <c r="F31" s="2033">
        <v>41823.338580383672</v>
      </c>
      <c r="G31" s="1119">
        <v>41793.585351645183</v>
      </c>
      <c r="H31" s="896">
        <v>41832.652099999999</v>
      </c>
      <c r="I31" s="896">
        <v>41826</v>
      </c>
      <c r="J31" s="896">
        <v>43026</v>
      </c>
      <c r="K31" s="303"/>
    </row>
    <row r="32" spans="2:13" customFormat="1" ht="11.25" customHeight="1">
      <c r="B32" s="1208" t="s">
        <v>421</v>
      </c>
      <c r="C32" s="1210"/>
      <c r="D32" s="787"/>
      <c r="E32" s="787"/>
      <c r="F32" s="2036">
        <v>199017.865968</v>
      </c>
      <c r="G32" s="1118">
        <v>188071.64272699997</v>
      </c>
      <c r="H32" s="895">
        <v>189045.202533</v>
      </c>
      <c r="I32" s="895">
        <v>190316</v>
      </c>
      <c r="J32" s="895">
        <v>195104</v>
      </c>
      <c r="K32" s="303"/>
    </row>
    <row r="33" spans="2:19" customFormat="1" ht="11.25" customHeight="1">
      <c r="B33" s="1208" t="s">
        <v>528</v>
      </c>
      <c r="C33" s="1210"/>
      <c r="D33" s="787"/>
      <c r="E33" s="787"/>
      <c r="F33" s="2036">
        <v>15921.42927744</v>
      </c>
      <c r="G33" s="1118">
        <v>15045.731418159998</v>
      </c>
      <c r="H33" s="1118">
        <v>15123.61620264</v>
      </c>
      <c r="I33" s="895">
        <v>15225</v>
      </c>
      <c r="J33" s="895">
        <v>15608</v>
      </c>
      <c r="K33" s="303"/>
    </row>
    <row r="34" spans="2:19" customFormat="1" ht="11.25" customHeight="1">
      <c r="B34" s="1208" t="s">
        <v>2670</v>
      </c>
      <c r="C34" s="1211"/>
      <c r="D34" s="305"/>
      <c r="E34" s="305"/>
      <c r="F34" s="2037">
        <v>18.753762833727137</v>
      </c>
      <c r="G34" s="897">
        <v>19.829456908492901</v>
      </c>
      <c r="H34" s="898">
        <v>19.748000000000001</v>
      </c>
      <c r="I34" s="898">
        <v>19.61</v>
      </c>
      <c r="J34" s="898">
        <v>19.12</v>
      </c>
      <c r="K34" s="1799"/>
    </row>
    <row r="35" spans="2:19" customFormat="1" ht="11.25" customHeight="1">
      <c r="B35" s="1212" t="s">
        <v>2671</v>
      </c>
      <c r="C35" s="1211"/>
      <c r="D35" s="305"/>
      <c r="E35" s="305"/>
      <c r="F35" s="2037">
        <v>18.753762833727137</v>
      </c>
      <c r="G35" s="897">
        <v>19.829456908492901</v>
      </c>
      <c r="H35" s="897">
        <v>19.748000000000001</v>
      </c>
      <c r="I35" s="897">
        <v>19.612644233800626</v>
      </c>
      <c r="J35" s="898">
        <v>19.239999999999998</v>
      </c>
      <c r="K35" s="1799"/>
    </row>
    <row r="36" spans="2:19" customFormat="1" ht="11.25" customHeight="1">
      <c r="B36" s="1774" t="s">
        <v>2672</v>
      </c>
      <c r="C36" s="1649"/>
      <c r="D36" s="1775"/>
      <c r="E36" s="1775"/>
      <c r="F36" s="2038">
        <v>21.014866367378509</v>
      </c>
      <c r="G36" s="1776">
        <v>22.22216212165047</v>
      </c>
      <c r="H36" s="1776">
        <v>22.128</v>
      </c>
      <c r="I36" s="1776">
        <v>21.98</v>
      </c>
      <c r="J36" s="1776">
        <v>22.05</v>
      </c>
      <c r="K36" s="305"/>
    </row>
    <row r="37" spans="2:19" customFormat="1" ht="11.25" customHeight="1">
      <c r="B37" s="300"/>
      <c r="C37" s="305"/>
      <c r="D37" s="305"/>
      <c r="E37" s="305"/>
      <c r="F37" s="897"/>
      <c r="G37" s="897"/>
      <c r="H37" s="897"/>
      <c r="I37" s="305"/>
    </row>
    <row r="38" spans="2:19" customFormat="1" ht="11.25" customHeight="1">
      <c r="B38" s="271"/>
      <c r="C38" s="271"/>
      <c r="D38" s="271"/>
      <c r="E38" s="271"/>
      <c r="F38" s="271"/>
      <c r="G38" s="271"/>
      <c r="H38" s="271"/>
    </row>
    <row r="39" spans="2:19" customFormat="1" ht="15.75">
      <c r="B39" s="2396" t="s">
        <v>2920</v>
      </c>
      <c r="C39" s="2396"/>
      <c r="D39" s="2396"/>
      <c r="E39" s="2396"/>
      <c r="F39" s="2396"/>
      <c r="G39" s="2396"/>
      <c r="H39" s="2396"/>
      <c r="I39" s="2396"/>
      <c r="J39" s="2396"/>
      <c r="K39" s="2396"/>
      <c r="L39" s="2397"/>
      <c r="M39" s="2397"/>
    </row>
    <row r="40" spans="2:19" customFormat="1" ht="11.25" customHeight="1">
      <c r="B40" s="141"/>
      <c r="C40" s="141"/>
      <c r="D40" s="29"/>
      <c r="E40" s="29"/>
      <c r="F40" s="141"/>
      <c r="G40" s="141"/>
      <c r="H40" s="141"/>
      <c r="I40" s="141"/>
      <c r="J40" s="141"/>
      <c r="K40" s="141"/>
      <c r="L40" s="12"/>
      <c r="M40" s="12"/>
    </row>
    <row r="41" spans="2:19" customFormat="1" ht="11.25" customHeight="1">
      <c r="B41" s="128"/>
      <c r="C41" s="128"/>
      <c r="D41" s="128"/>
      <c r="E41" s="1081"/>
      <c r="F41" s="142" t="s">
        <v>652</v>
      </c>
      <c r="G41" s="100" t="s">
        <v>2673</v>
      </c>
      <c r="H41" s="100" t="s">
        <v>2674</v>
      </c>
      <c r="I41" s="100" t="s">
        <v>655</v>
      </c>
      <c r="J41" s="100" t="s">
        <v>698</v>
      </c>
      <c r="K41" s="100"/>
      <c r="L41" s="100"/>
      <c r="M41" s="100"/>
    </row>
    <row r="42" spans="2:19" s="6" customFormat="1" ht="11.25" customHeight="1">
      <c r="B42" s="1585" t="s">
        <v>315</v>
      </c>
      <c r="C42" s="1585"/>
      <c r="D42" s="1585"/>
      <c r="E42" s="1585"/>
      <c r="F42" s="1777" t="s">
        <v>657</v>
      </c>
      <c r="G42" s="1573" t="s">
        <v>2675</v>
      </c>
      <c r="H42" s="1573" t="s">
        <v>1078</v>
      </c>
      <c r="I42" s="1573" t="s">
        <v>660</v>
      </c>
      <c r="J42" s="1573" t="s">
        <v>661</v>
      </c>
      <c r="K42" s="113"/>
      <c r="L42" s="113"/>
      <c r="M42" s="113"/>
    </row>
    <row r="43" spans="2:19">
      <c r="B43" s="128" t="s">
        <v>663</v>
      </c>
      <c r="C43" s="128"/>
      <c r="D43" s="128"/>
      <c r="E43" s="128"/>
      <c r="F43" s="128"/>
      <c r="G43" s="128"/>
      <c r="H43" s="128"/>
      <c r="I43" s="443"/>
      <c r="J43" s="443"/>
      <c r="K43" s="131"/>
      <c r="L43" s="131"/>
      <c r="M43" s="131"/>
    </row>
    <row r="44" spans="2:19">
      <c r="B44" s="135" t="s">
        <v>2676</v>
      </c>
      <c r="C44" s="135"/>
      <c r="D44" s="135"/>
      <c r="E44" s="135"/>
      <c r="F44" s="303">
        <v>116.97806</v>
      </c>
      <c r="G44" s="303">
        <v>116.97806</v>
      </c>
      <c r="H44" s="897">
        <v>29.150924540892497</v>
      </c>
      <c r="I44" s="25">
        <v>34.100186000000001</v>
      </c>
      <c r="J44" s="25">
        <v>2.7280148800000004</v>
      </c>
      <c r="K44" s="1489"/>
      <c r="L44" s="1489"/>
      <c r="M44" s="1489"/>
      <c r="N44" s="1489"/>
      <c r="O44" s="1489"/>
      <c r="P44" s="1489"/>
      <c r="Q44" s="1489"/>
      <c r="R44" s="1489"/>
      <c r="S44" s="1489"/>
    </row>
    <row r="45" spans="2:19">
      <c r="B45" s="135" t="s">
        <v>2677</v>
      </c>
      <c r="C45" s="135"/>
      <c r="D45" s="135"/>
      <c r="E45" s="135"/>
      <c r="F45" s="303">
        <v>798053.00495600002</v>
      </c>
      <c r="G45" s="303">
        <v>798053.00495600002</v>
      </c>
      <c r="H45" s="897">
        <v>21.544683809376799</v>
      </c>
      <c r="I45" s="25">
        <v>171937.996549</v>
      </c>
      <c r="J45" s="25">
        <v>13755.039723920001</v>
      </c>
      <c r="K45" s="1489"/>
      <c r="L45" s="1489"/>
      <c r="M45" s="1489"/>
      <c r="N45" s="1489"/>
      <c r="O45" s="1489"/>
      <c r="P45" s="1489"/>
      <c r="Q45" s="1489"/>
      <c r="R45" s="1489"/>
      <c r="S45" s="1489"/>
    </row>
    <row r="46" spans="2:19">
      <c r="B46" s="784" t="s">
        <v>671</v>
      </c>
      <c r="C46" s="784"/>
      <c r="D46" s="784"/>
      <c r="E46" s="784"/>
      <c r="F46" s="787">
        <v>798169.98301600001</v>
      </c>
      <c r="G46" s="787">
        <v>798169.98301600001</v>
      </c>
      <c r="H46" s="1199">
        <v>21.545798563506299</v>
      </c>
      <c r="I46" s="787">
        <v>171972.09673500003</v>
      </c>
      <c r="J46" s="787">
        <v>13757.767738800001</v>
      </c>
      <c r="K46" s="1489"/>
      <c r="L46" s="1489"/>
      <c r="M46" s="1489"/>
      <c r="N46" s="1489"/>
      <c r="O46" s="1489"/>
      <c r="P46" s="1489"/>
      <c r="Q46" s="1489"/>
      <c r="R46" s="1489"/>
      <c r="S46" s="1489"/>
    </row>
    <row r="47" spans="2:19">
      <c r="B47" s="128" t="s">
        <v>107</v>
      </c>
      <c r="C47" s="128"/>
      <c r="D47" s="128"/>
      <c r="E47" s="128"/>
      <c r="F47" s="303"/>
      <c r="G47" s="303"/>
      <c r="H47" s="303"/>
      <c r="I47" s="303"/>
      <c r="J47" s="303"/>
      <c r="K47" s="1489"/>
      <c r="L47" s="1489"/>
      <c r="M47" s="1489"/>
      <c r="N47" s="1489"/>
      <c r="O47" s="1489"/>
      <c r="P47" s="1489"/>
      <c r="Q47" s="1489"/>
      <c r="R47" s="1489"/>
      <c r="S47" s="1489"/>
    </row>
    <row r="48" spans="2:19">
      <c r="B48" s="128" t="s">
        <v>2678</v>
      </c>
      <c r="C48" s="128"/>
      <c r="D48" s="128"/>
      <c r="E48" s="128"/>
      <c r="F48" s="303"/>
      <c r="G48" s="303"/>
      <c r="H48" s="897"/>
      <c r="I48" s="136"/>
      <c r="J48" s="25"/>
      <c r="K48" s="1489"/>
      <c r="L48" s="1489"/>
      <c r="M48" s="1489"/>
      <c r="N48" s="1489"/>
      <c r="O48" s="1489"/>
      <c r="P48" s="1489"/>
      <c r="Q48" s="1489"/>
      <c r="R48" s="1489"/>
      <c r="S48" s="1489"/>
    </row>
    <row r="49" spans="2:19">
      <c r="B49" s="135" t="s">
        <v>677</v>
      </c>
      <c r="C49" s="135"/>
      <c r="D49" s="135"/>
      <c r="E49" s="135"/>
      <c r="F49" s="1114">
        <v>24704.310836000001</v>
      </c>
      <c r="G49" s="1114">
        <v>24704.310836000001</v>
      </c>
      <c r="H49" s="897">
        <v>19.999999999190401</v>
      </c>
      <c r="I49" s="330">
        <v>4940.8621670000002</v>
      </c>
      <c r="J49" s="1800">
        <v>395.26897336000002</v>
      </c>
      <c r="K49" s="1489"/>
      <c r="L49" s="1489"/>
      <c r="M49" s="1489"/>
      <c r="N49" s="1489"/>
      <c r="O49" s="1489"/>
      <c r="P49" s="1489"/>
      <c r="Q49" s="1489"/>
      <c r="R49" s="1489"/>
      <c r="S49" s="1489"/>
    </row>
    <row r="50" spans="2:19">
      <c r="B50" s="135" t="s">
        <v>2676</v>
      </c>
      <c r="C50" s="135"/>
      <c r="D50" s="135"/>
      <c r="E50" s="135"/>
      <c r="F50" s="303">
        <v>19690.072916999998</v>
      </c>
      <c r="G50" s="303">
        <v>19653.285855000002</v>
      </c>
      <c r="H50" s="897">
        <v>27.517257831082397</v>
      </c>
      <c r="I50" s="136">
        <v>5408.045341</v>
      </c>
      <c r="J50" s="25">
        <v>432.64362728000003</v>
      </c>
      <c r="K50" s="1489"/>
      <c r="L50" s="1489"/>
      <c r="M50" s="1489"/>
      <c r="N50" s="1489"/>
      <c r="O50" s="1489"/>
      <c r="P50" s="1489"/>
      <c r="Q50" s="1489"/>
      <c r="R50" s="1489"/>
      <c r="S50" s="1489"/>
    </row>
    <row r="51" spans="2:19">
      <c r="B51" s="135" t="s">
        <v>2679</v>
      </c>
      <c r="C51" s="135"/>
      <c r="D51" s="135"/>
      <c r="E51" s="135"/>
      <c r="F51" s="303">
        <v>711.19891099999995</v>
      </c>
      <c r="G51" s="303">
        <v>489.11932900000005</v>
      </c>
      <c r="H51" s="897">
        <v>75.000000051112309</v>
      </c>
      <c r="I51" s="136">
        <v>366.83949699999999</v>
      </c>
      <c r="J51" s="25">
        <v>29.34715976</v>
      </c>
      <c r="K51" s="1489"/>
      <c r="L51" s="1489"/>
      <c r="M51" s="1489"/>
      <c r="N51" s="1489"/>
      <c r="O51" s="1489"/>
      <c r="P51" s="1489"/>
      <c r="Q51" s="1489"/>
      <c r="R51" s="1489"/>
      <c r="S51" s="1489"/>
    </row>
    <row r="52" spans="2:19">
      <c r="B52" s="135" t="s">
        <v>2677</v>
      </c>
      <c r="C52" s="135"/>
      <c r="D52" s="135"/>
      <c r="E52" s="135"/>
      <c r="F52" s="303">
        <v>19147.899238000002</v>
      </c>
      <c r="G52" s="303">
        <v>19029.600704</v>
      </c>
      <c r="H52" s="897">
        <v>35.528086669621402</v>
      </c>
      <c r="I52" s="136">
        <v>6760.8530310000006</v>
      </c>
      <c r="J52" s="25">
        <v>540.86824248000005</v>
      </c>
      <c r="K52" s="1489"/>
      <c r="L52" s="1489"/>
      <c r="M52" s="1489"/>
      <c r="N52" s="1489"/>
      <c r="O52" s="1489"/>
      <c r="P52" s="1489"/>
      <c r="Q52" s="1489"/>
      <c r="R52" s="1489"/>
      <c r="S52" s="1489"/>
    </row>
    <row r="53" spans="2:19">
      <c r="B53" s="128" t="s">
        <v>2680</v>
      </c>
      <c r="C53" s="135"/>
      <c r="D53" s="135"/>
      <c r="E53" s="135"/>
      <c r="F53" s="1114">
        <v>0</v>
      </c>
      <c r="G53" s="1114">
        <v>0</v>
      </c>
      <c r="H53" s="897"/>
      <c r="I53" s="330"/>
      <c r="J53" s="1800"/>
      <c r="K53" s="1489"/>
      <c r="L53" s="1489"/>
      <c r="M53" s="1489"/>
      <c r="N53" s="1489"/>
      <c r="O53" s="1489"/>
      <c r="P53" s="1489"/>
      <c r="Q53" s="1489"/>
      <c r="R53" s="1489"/>
      <c r="S53" s="1489"/>
    </row>
    <row r="54" spans="2:19">
      <c r="B54" s="135" t="s">
        <v>488</v>
      </c>
      <c r="C54" s="135"/>
      <c r="D54" s="135"/>
      <c r="E54" s="135"/>
      <c r="F54" s="303">
        <v>0</v>
      </c>
      <c r="G54" s="303">
        <v>0</v>
      </c>
      <c r="H54" s="897"/>
      <c r="I54" s="136"/>
      <c r="J54" s="25"/>
      <c r="K54" s="1489"/>
      <c r="L54" s="1489"/>
      <c r="M54" s="1489"/>
      <c r="N54" s="1489"/>
      <c r="O54" s="1489"/>
      <c r="P54" s="1489"/>
      <c r="Q54" s="1489"/>
      <c r="R54" s="1489"/>
      <c r="S54" s="1489"/>
    </row>
    <row r="55" spans="2:19">
      <c r="B55" s="135" t="s">
        <v>471</v>
      </c>
      <c r="C55" s="135"/>
      <c r="D55" s="135"/>
      <c r="E55" s="135"/>
      <c r="F55" s="303">
        <v>10506.942519</v>
      </c>
      <c r="G55" s="303">
        <v>10477.471905999999</v>
      </c>
      <c r="H55" s="897">
        <v>6.8191410142636801</v>
      </c>
      <c r="I55" s="1490">
        <v>714.47358400000007</v>
      </c>
      <c r="J55" s="25">
        <v>57.15788672</v>
      </c>
      <c r="K55" s="1489"/>
      <c r="L55" s="1489"/>
      <c r="M55" s="1489"/>
      <c r="N55" s="1489"/>
      <c r="O55" s="1489"/>
      <c r="P55" s="1489"/>
      <c r="Q55" s="1489"/>
      <c r="R55" s="1489"/>
      <c r="S55" s="1489"/>
    </row>
    <row r="56" spans="2:19">
      <c r="B56" s="785" t="s">
        <v>686</v>
      </c>
      <c r="C56" s="785"/>
      <c r="D56" s="785"/>
      <c r="E56" s="785"/>
      <c r="F56" s="787">
        <v>74760.424421000003</v>
      </c>
      <c r="G56" s="787">
        <v>74353.788629999995</v>
      </c>
      <c r="H56" s="1200">
        <v>24.4655638336368</v>
      </c>
      <c r="I56" s="821">
        <v>18191.073620000003</v>
      </c>
      <c r="J56" s="821">
        <v>1455.2858896</v>
      </c>
      <c r="K56" s="1489"/>
      <c r="L56" s="1489"/>
      <c r="M56" s="1489"/>
      <c r="N56" s="1489"/>
      <c r="O56" s="1489"/>
      <c r="P56" s="1489"/>
      <c r="Q56" s="1489"/>
      <c r="R56" s="1489"/>
      <c r="S56" s="1489"/>
    </row>
    <row r="57" spans="2:19">
      <c r="B57" s="785" t="s">
        <v>687</v>
      </c>
      <c r="C57" s="785"/>
      <c r="D57" s="785"/>
      <c r="E57" s="785"/>
      <c r="F57" s="787">
        <v>872930.40743700007</v>
      </c>
      <c r="G57" s="787">
        <v>872523.77164599998</v>
      </c>
      <c r="H57" s="1200">
        <v>21.794611967564002</v>
      </c>
      <c r="I57" s="821">
        <v>190163.17035499998</v>
      </c>
      <c r="J57" s="821">
        <v>15213.053628399999</v>
      </c>
      <c r="K57" s="1489"/>
      <c r="L57" s="1489"/>
      <c r="M57" s="1489"/>
      <c r="N57" s="1489"/>
      <c r="O57" s="1489"/>
      <c r="P57" s="1489"/>
      <c r="Q57" s="1489"/>
      <c r="R57" s="1489"/>
      <c r="S57" s="1489"/>
    </row>
    <row r="58" spans="2:19">
      <c r="B58" s="143" t="s">
        <v>691</v>
      </c>
      <c r="C58" s="143"/>
      <c r="D58" s="143"/>
      <c r="E58" s="143"/>
      <c r="F58" s="143"/>
      <c r="G58" s="143"/>
      <c r="H58" s="144"/>
      <c r="I58" s="144">
        <v>2742.2810129999998</v>
      </c>
      <c r="J58" s="25">
        <v>219.38248100000001</v>
      </c>
      <c r="K58" s="131"/>
      <c r="L58" s="25"/>
      <c r="M58" s="1489"/>
      <c r="N58" s="1489"/>
      <c r="O58" s="1489"/>
      <c r="P58" s="1489"/>
      <c r="Q58" s="1489"/>
      <c r="R58" s="1489"/>
      <c r="S58" s="1489"/>
    </row>
    <row r="59" spans="2:19" s="3" customFormat="1">
      <c r="B59" s="128" t="s">
        <v>206</v>
      </c>
      <c r="C59" s="128"/>
      <c r="D59" s="128"/>
      <c r="E59" s="128"/>
      <c r="F59" s="128"/>
      <c r="G59" s="128"/>
      <c r="H59" s="23"/>
      <c r="I59" s="144">
        <v>6112.4146000000001</v>
      </c>
      <c r="J59" s="25">
        <v>488.99316800000003</v>
      </c>
      <c r="K59" s="131"/>
      <c r="L59" s="25"/>
      <c r="M59" s="1489"/>
      <c r="N59" s="1489"/>
      <c r="O59" s="1489"/>
      <c r="P59" s="1489"/>
      <c r="Q59" s="1489"/>
      <c r="R59" s="1489"/>
      <c r="S59" s="1489"/>
    </row>
    <row r="60" spans="2:19" s="3" customFormat="1">
      <c r="B60" s="786" t="s">
        <v>696</v>
      </c>
      <c r="C60" s="786"/>
      <c r="D60" s="786"/>
      <c r="E60" s="786"/>
      <c r="F60" s="786"/>
      <c r="G60" s="786"/>
      <c r="H60" s="1304"/>
      <c r="I60" s="822">
        <v>199017.865968</v>
      </c>
      <c r="J60" s="817">
        <v>15921.429277400001</v>
      </c>
      <c r="K60" s="131"/>
      <c r="L60" s="25"/>
      <c r="M60" s="1489"/>
      <c r="N60" s="1489"/>
      <c r="O60" s="1489"/>
      <c r="P60" s="1489"/>
      <c r="Q60" s="1489"/>
      <c r="R60" s="1489"/>
      <c r="S60" s="1489"/>
    </row>
    <row r="61" spans="2:19" s="3" customFormat="1">
      <c r="B61" s="29"/>
      <c r="C61" s="29"/>
      <c r="D61" s="29"/>
      <c r="E61" s="29"/>
      <c r="F61" s="29"/>
      <c r="G61" s="144"/>
      <c r="H61" s="25"/>
      <c r="I61" s="25"/>
      <c r="J61" s="25"/>
      <c r="K61" s="100"/>
      <c r="L61" s="144"/>
      <c r="M61" s="144"/>
    </row>
    <row r="62" spans="2:19" ht="11.25" customHeight="1">
      <c r="B62" s="271"/>
      <c r="C62" s="271"/>
      <c r="D62" s="271"/>
      <c r="E62" s="271"/>
      <c r="F62" s="271"/>
      <c r="G62" s="271"/>
      <c r="H62" s="271"/>
      <c r="I62"/>
      <c r="J62"/>
      <c r="K62"/>
      <c r="L62"/>
      <c r="M62"/>
    </row>
    <row r="63" spans="2:19" ht="15.75" customHeight="1">
      <c r="B63" s="1139" t="s">
        <v>2681</v>
      </c>
      <c r="C63" s="6"/>
      <c r="D63" s="6"/>
      <c r="E63" s="6"/>
      <c r="F63" s="6"/>
      <c r="G63" s="6"/>
      <c r="H63" s="6"/>
      <c r="I63" s="6"/>
      <c r="J63" s="6"/>
      <c r="K63" s="6"/>
      <c r="L63" s="6"/>
      <c r="M63" s="6"/>
    </row>
    <row r="64" spans="2:19" ht="11.25" customHeight="1">
      <c r="B64" s="14"/>
      <c r="C64" s="6"/>
      <c r="D64" s="6"/>
      <c r="E64" s="6"/>
      <c r="F64" s="6"/>
      <c r="G64" s="6"/>
      <c r="H64" s="6"/>
      <c r="I64" s="6"/>
      <c r="J64" s="6"/>
      <c r="K64" s="6"/>
      <c r="L64" s="6"/>
      <c r="M64" s="6"/>
    </row>
    <row r="65" spans="2:13" ht="11.25" customHeight="1">
      <c r="B65" s="2395" t="s">
        <v>315</v>
      </c>
      <c r="C65" s="2395"/>
      <c r="D65" s="274"/>
      <c r="E65" s="274"/>
      <c r="F65" s="1421" t="s">
        <v>575</v>
      </c>
      <c r="G65" s="1421" t="s">
        <v>323</v>
      </c>
      <c r="H65" s="1421" t="s">
        <v>575</v>
      </c>
      <c r="I65" s="1421" t="s">
        <v>323</v>
      </c>
      <c r="J65" s="1421" t="s">
        <v>325</v>
      </c>
    </row>
    <row r="66" spans="2:13" ht="11.25" customHeight="1">
      <c r="B66" s="2151"/>
      <c r="C66" s="2151"/>
      <c r="D66" s="1623"/>
      <c r="E66" s="1623"/>
      <c r="F66" s="1586" t="s">
        <v>2914</v>
      </c>
      <c r="G66" s="1573" t="s">
        <v>27</v>
      </c>
      <c r="H66" s="2032" t="s">
        <v>500</v>
      </c>
      <c r="I66" s="2039" t="s">
        <v>316</v>
      </c>
      <c r="J66" s="2032" t="s">
        <v>576</v>
      </c>
    </row>
    <row r="67" spans="2:13" ht="11.25" customHeight="1">
      <c r="B67" s="2135" t="s">
        <v>577</v>
      </c>
      <c r="C67" s="2136"/>
      <c r="D67" s="154"/>
      <c r="E67" s="323"/>
      <c r="F67" s="154"/>
      <c r="G67" s="154"/>
      <c r="H67" s="154"/>
      <c r="I67" s="154"/>
      <c r="J67" s="154"/>
    </row>
    <row r="68" spans="2:13" ht="11.25" customHeight="1">
      <c r="B68" s="155">
        <v>1</v>
      </c>
      <c r="C68" s="270" t="s">
        <v>578</v>
      </c>
      <c r="D68" s="270"/>
      <c r="E68" s="270"/>
      <c r="F68" s="157">
        <v>37323.338581000004</v>
      </c>
      <c r="G68" s="2047">
        <v>37294.796095999998</v>
      </c>
      <c r="H68" s="59">
        <v>37332.65</v>
      </c>
      <c r="I68" s="59">
        <v>37325.579901999998</v>
      </c>
      <c r="J68" s="59">
        <v>37303.269004000002</v>
      </c>
      <c r="M68" s="37"/>
    </row>
    <row r="69" spans="2:13" ht="11.25" customHeight="1">
      <c r="B69" s="155">
        <v>2</v>
      </c>
      <c r="C69" s="270" t="s">
        <v>579</v>
      </c>
      <c r="D69" s="270"/>
      <c r="E69" s="270"/>
      <c r="F69" s="157">
        <v>37323.338581000004</v>
      </c>
      <c r="G69" s="2047">
        <v>37294.796095999998</v>
      </c>
      <c r="H69" s="59">
        <v>37332.65</v>
      </c>
      <c r="I69" s="59">
        <v>37325.579901999998</v>
      </c>
      <c r="J69" s="59">
        <v>37530.586693999998</v>
      </c>
      <c r="M69" s="37"/>
    </row>
    <row r="70" spans="2:13" ht="11.25" customHeight="1">
      <c r="B70" s="155">
        <v>3</v>
      </c>
      <c r="C70" s="270" t="s">
        <v>580</v>
      </c>
      <c r="D70" s="270"/>
      <c r="E70" s="270"/>
      <c r="F70" s="157">
        <v>41823.338580383672</v>
      </c>
      <c r="G70" s="2047">
        <v>41793.585351645183</v>
      </c>
      <c r="H70" s="59">
        <v>41832.652099999999</v>
      </c>
      <c r="I70" s="59">
        <v>41826</v>
      </c>
      <c r="J70" s="59">
        <v>43026</v>
      </c>
    </row>
    <row r="71" spans="2:13" ht="11.25" customHeight="1">
      <c r="B71" s="2137" t="s">
        <v>581</v>
      </c>
      <c r="C71" s="2138"/>
      <c r="D71" s="154"/>
      <c r="E71" s="323"/>
      <c r="F71" s="343"/>
      <c r="G71" s="343"/>
      <c r="H71" s="2045"/>
      <c r="I71" s="2046"/>
      <c r="J71" s="2045"/>
    </row>
    <row r="72" spans="2:13" ht="11.25" customHeight="1">
      <c r="B72" s="155">
        <v>4</v>
      </c>
      <c r="C72" s="270" t="s">
        <v>421</v>
      </c>
      <c r="D72" s="270"/>
      <c r="E72" s="270"/>
      <c r="F72" s="59">
        <v>199017.865968</v>
      </c>
      <c r="G72" s="59">
        <v>188071.681576</v>
      </c>
      <c r="H72" s="59">
        <v>189045.2</v>
      </c>
      <c r="I72" s="59">
        <v>190316.141818</v>
      </c>
      <c r="J72" s="59">
        <v>195103.516348</v>
      </c>
      <c r="L72" s="574"/>
      <c r="M72" s="221"/>
    </row>
    <row r="73" spans="2:13" ht="11.25" customHeight="1">
      <c r="B73" s="156"/>
      <c r="C73" s="154" t="s">
        <v>582</v>
      </c>
      <c r="D73" s="154"/>
      <c r="E73" s="154"/>
      <c r="F73" s="343"/>
      <c r="G73" s="343"/>
      <c r="H73" s="343"/>
      <c r="I73" s="343"/>
      <c r="J73" s="343"/>
      <c r="K73" s="37"/>
      <c r="L73" s="37"/>
      <c r="M73" s="37"/>
    </row>
    <row r="74" spans="2:13" ht="11.25" customHeight="1">
      <c r="B74" s="155">
        <v>5</v>
      </c>
      <c r="C74" s="270" t="s">
        <v>583</v>
      </c>
      <c r="D74" s="270"/>
      <c r="E74" s="270"/>
      <c r="F74" s="344">
        <f>F68/F72*100</f>
        <v>18.753762834036824</v>
      </c>
      <c r="G74" s="344">
        <v>19.8300965799198</v>
      </c>
      <c r="H74" s="344">
        <v>19.748000000000001</v>
      </c>
      <c r="I74" s="344">
        <v>19.612408882108699</v>
      </c>
      <c r="J74" s="344">
        <v>19.119731772267698</v>
      </c>
      <c r="L74" s="608"/>
      <c r="M74" s="608"/>
    </row>
    <row r="75" spans="2:13" ht="11.25" customHeight="1">
      <c r="B75" s="155">
        <v>6</v>
      </c>
      <c r="C75" s="270" t="s">
        <v>584</v>
      </c>
      <c r="D75" s="270"/>
      <c r="E75" s="270"/>
      <c r="F75" s="344">
        <f>F69/F72*100</f>
        <v>18.753762834036824</v>
      </c>
      <c r="G75" s="344">
        <v>19.8300965799198</v>
      </c>
      <c r="H75" s="344">
        <v>19.748000000000001</v>
      </c>
      <c r="I75" s="344">
        <v>19.612408882108699</v>
      </c>
      <c r="J75" s="344">
        <v>19.236243096233</v>
      </c>
    </row>
    <row r="76" spans="2:13" ht="11.25" customHeight="1">
      <c r="B76" s="155">
        <v>7</v>
      </c>
      <c r="C76" s="270" t="s">
        <v>585</v>
      </c>
      <c r="D76" s="270"/>
      <c r="E76" s="270"/>
      <c r="F76" s="344">
        <f>F70/F72*100</f>
        <v>21.014866367378509</v>
      </c>
      <c r="G76" s="344">
        <v>22.2228012988285</v>
      </c>
      <c r="H76" s="344">
        <v>22.128</v>
      </c>
      <c r="I76" s="344">
        <v>21.976895655019099</v>
      </c>
      <c r="J76" s="344">
        <v>22.052696691153699</v>
      </c>
      <c r="L76" s="574"/>
      <c r="M76" s="221"/>
    </row>
    <row r="77" spans="2:13" ht="11.25" customHeight="1">
      <c r="B77" s="323" t="s">
        <v>586</v>
      </c>
      <c r="C77" s="323"/>
      <c r="D77" s="323"/>
      <c r="E77" s="323"/>
      <c r="F77" s="323"/>
      <c r="G77" s="323"/>
      <c r="H77" s="323"/>
      <c r="I77" s="323"/>
      <c r="J77" s="323"/>
      <c r="L77" s="221"/>
      <c r="M77" s="221"/>
    </row>
    <row r="78" spans="2:13" ht="11.25" customHeight="1">
      <c r="B78" s="345" t="s">
        <v>587</v>
      </c>
      <c r="C78" s="261" t="s">
        <v>2682</v>
      </c>
      <c r="D78" s="261"/>
      <c r="E78" s="261"/>
      <c r="F78" s="349">
        <v>0.3</v>
      </c>
      <c r="G78" s="349">
        <v>0.3</v>
      </c>
      <c r="H78" s="349">
        <v>0.3</v>
      </c>
      <c r="I78" s="2041">
        <v>0.3</v>
      </c>
      <c r="J78" s="344">
        <v>0.3</v>
      </c>
      <c r="K78" s="3"/>
      <c r="L78" s="221"/>
      <c r="M78" s="221"/>
    </row>
    <row r="79" spans="2:13" ht="11.25" customHeight="1">
      <c r="B79" s="346" t="s">
        <v>589</v>
      </c>
      <c r="C79" s="1036" t="s">
        <v>590</v>
      </c>
      <c r="D79" s="347"/>
      <c r="E79" s="347"/>
      <c r="F79" s="1099"/>
      <c r="G79" s="1099"/>
      <c r="H79" s="1099"/>
      <c r="I79" s="2044"/>
      <c r="J79" s="348"/>
      <c r="K79" s="3"/>
      <c r="L79" s="146"/>
      <c r="M79" s="3"/>
    </row>
    <row r="80" spans="2:13" ht="11.25" customHeight="1">
      <c r="B80" s="346" t="s">
        <v>591</v>
      </c>
      <c r="C80" s="1036" t="s">
        <v>592</v>
      </c>
      <c r="D80" s="347"/>
      <c r="E80" s="347"/>
      <c r="F80" s="1099"/>
      <c r="G80" s="1099"/>
      <c r="H80" s="1099"/>
      <c r="I80" s="2044"/>
      <c r="J80" s="348"/>
      <c r="K80" s="3"/>
      <c r="L80" s="146"/>
      <c r="M80" s="571"/>
    </row>
    <row r="81" spans="2:15" ht="11.25" customHeight="1">
      <c r="B81" s="345" t="s">
        <v>593</v>
      </c>
      <c r="C81" s="261" t="s">
        <v>594</v>
      </c>
      <c r="D81" s="261"/>
      <c r="E81" s="261"/>
      <c r="F81" s="349">
        <v>8.3000000000000007</v>
      </c>
      <c r="G81" s="349">
        <v>8.3000000000000007</v>
      </c>
      <c r="H81" s="349">
        <v>8.3000000000000007</v>
      </c>
      <c r="I81" s="349">
        <v>8.3000000000000007</v>
      </c>
      <c r="J81" s="349">
        <v>8.3000000000000007</v>
      </c>
      <c r="K81" s="3"/>
      <c r="L81" s="146"/>
      <c r="M81" s="571"/>
    </row>
    <row r="82" spans="2:15" ht="11.25" customHeight="1">
      <c r="B82" s="2137" t="s">
        <v>595</v>
      </c>
      <c r="C82" s="2138"/>
      <c r="D82" s="2122"/>
      <c r="E82" s="323"/>
      <c r="F82" s="249"/>
      <c r="G82" s="249"/>
      <c r="H82" s="249"/>
      <c r="I82" s="249"/>
      <c r="J82" s="249"/>
      <c r="K82" s="3"/>
      <c r="L82" s="146"/>
      <c r="M82" s="571"/>
    </row>
    <row r="83" spans="2:15" ht="11.25" customHeight="1">
      <c r="B83" s="155">
        <v>8</v>
      </c>
      <c r="C83" s="270" t="s">
        <v>596</v>
      </c>
      <c r="D83" s="270"/>
      <c r="E83" s="270"/>
      <c r="F83" s="344">
        <v>2.4999999997873199</v>
      </c>
      <c r="G83" s="344">
        <v>2.4999999997873199</v>
      </c>
      <c r="H83" s="344">
        <v>2.5</v>
      </c>
      <c r="I83" s="344">
        <v>2.5000000002889902</v>
      </c>
      <c r="J83" s="344">
        <v>2.4999999999728</v>
      </c>
      <c r="L83" s="221"/>
    </row>
    <row r="84" spans="2:15" ht="11.25" customHeight="1">
      <c r="B84" s="351" t="s">
        <v>548</v>
      </c>
      <c r="C84" s="2130" t="s">
        <v>597</v>
      </c>
      <c r="D84" s="2131"/>
      <c r="E84" s="2131"/>
      <c r="F84" s="344"/>
      <c r="G84" s="344"/>
      <c r="H84" s="2042"/>
      <c r="I84" s="2043"/>
      <c r="J84" s="2042"/>
      <c r="L84" s="221"/>
      <c r="M84" s="37"/>
    </row>
    <row r="85" spans="2:15" ht="11.25" customHeight="1">
      <c r="B85" s="351">
        <v>9</v>
      </c>
      <c r="C85" s="261" t="s">
        <v>598</v>
      </c>
      <c r="D85" s="261"/>
      <c r="E85" s="261"/>
      <c r="F85" s="344">
        <v>2.4999999997873199</v>
      </c>
      <c r="G85" s="344">
        <v>2.4999999997873199</v>
      </c>
      <c r="H85" s="2042">
        <v>2.5</v>
      </c>
      <c r="I85" s="2041">
        <v>2.5000000002889902</v>
      </c>
      <c r="J85" s="2042">
        <v>2.4999999999728</v>
      </c>
      <c r="L85" s="221"/>
      <c r="M85" s="37"/>
    </row>
    <row r="86" spans="2:15" ht="11.25" customHeight="1">
      <c r="B86" s="351" t="s">
        <v>599</v>
      </c>
      <c r="C86" s="261" t="s">
        <v>600</v>
      </c>
      <c r="D86" s="261"/>
      <c r="E86" s="261"/>
      <c r="F86" s="344">
        <v>4.5000000000425402</v>
      </c>
      <c r="G86" s="344">
        <v>4.5000000000425402</v>
      </c>
      <c r="H86" s="2042">
        <v>4.5</v>
      </c>
      <c r="I86" s="2041">
        <v>4.5000000000998304</v>
      </c>
      <c r="J86" s="2042">
        <v>4.5000000001686704</v>
      </c>
      <c r="L86" s="221"/>
      <c r="M86" s="37"/>
    </row>
    <row r="87" spans="2:15" ht="11.25" customHeight="1">
      <c r="B87" s="351">
        <v>10</v>
      </c>
      <c r="C87" s="261" t="s">
        <v>601</v>
      </c>
      <c r="D87" s="261"/>
      <c r="E87" s="261"/>
      <c r="F87" s="344"/>
      <c r="G87" s="344"/>
      <c r="H87" s="2042"/>
      <c r="I87" s="2041"/>
      <c r="J87" s="2042"/>
      <c r="L87" s="221"/>
    </row>
    <row r="88" spans="2:15" ht="11.25" customHeight="1">
      <c r="B88" s="351" t="s">
        <v>602</v>
      </c>
      <c r="C88" s="261" t="s">
        <v>603</v>
      </c>
      <c r="D88" s="261"/>
      <c r="E88" s="261"/>
      <c r="F88" s="344">
        <v>2.0000000002552198</v>
      </c>
      <c r="G88" s="344">
        <v>2.0000000002552198</v>
      </c>
      <c r="H88" s="2042">
        <v>2</v>
      </c>
      <c r="I88" s="2041">
        <v>1.99999999981084</v>
      </c>
      <c r="J88" s="2042">
        <v>2.00000000019587</v>
      </c>
      <c r="L88" s="221"/>
      <c r="M88" s="37"/>
    </row>
    <row r="89" spans="2:15" ht="11.25" customHeight="1">
      <c r="B89" s="351">
        <v>11</v>
      </c>
      <c r="C89" s="261" t="s">
        <v>604</v>
      </c>
      <c r="D89" s="261"/>
      <c r="E89" s="261"/>
      <c r="F89" s="344">
        <v>11.499999999872401</v>
      </c>
      <c r="G89" s="344">
        <v>11.499999999872401</v>
      </c>
      <c r="H89" s="2042">
        <v>11.5</v>
      </c>
      <c r="I89" s="2041">
        <v>11.500000000488701</v>
      </c>
      <c r="J89" s="2042">
        <v>11.5000000003101</v>
      </c>
      <c r="L89" s="221"/>
      <c r="M89" s="37"/>
    </row>
    <row r="90" spans="2:15" ht="11.25" customHeight="1">
      <c r="B90" s="351" t="s">
        <v>605</v>
      </c>
      <c r="C90" s="261" t="s">
        <v>606</v>
      </c>
      <c r="D90" s="261"/>
      <c r="E90" s="261"/>
      <c r="F90" s="349">
        <v>19.8</v>
      </c>
      <c r="G90" s="349">
        <v>19.8</v>
      </c>
      <c r="H90" s="349">
        <v>19.8</v>
      </c>
      <c r="I90" s="349">
        <v>19.800000000310099</v>
      </c>
      <c r="J90" s="349">
        <v>19.800000000310099</v>
      </c>
      <c r="K90" s="3"/>
      <c r="L90" s="221"/>
      <c r="M90" s="37"/>
    </row>
    <row r="91" spans="2:15" ht="11.25" customHeight="1">
      <c r="B91" s="155">
        <v>12</v>
      </c>
      <c r="C91" s="270" t="s">
        <v>607</v>
      </c>
      <c r="D91" s="270"/>
      <c r="E91" s="270"/>
      <c r="F91" s="349">
        <v>12.753762800000001</v>
      </c>
      <c r="G91" s="349">
        <v>12.288131316623</v>
      </c>
      <c r="H91" s="349">
        <v>13.747999999999999</v>
      </c>
      <c r="I91" s="349">
        <v>13.612</v>
      </c>
      <c r="J91" s="349">
        <v>13.236243096233</v>
      </c>
      <c r="K91" s="55"/>
      <c r="L91" s="221"/>
    </row>
    <row r="92" spans="2:15" ht="11.25" customHeight="1">
      <c r="B92" s="2137" t="s">
        <v>172</v>
      </c>
      <c r="C92" s="2138"/>
      <c r="D92" s="154"/>
      <c r="E92" s="323"/>
      <c r="F92" s="154"/>
      <c r="G92" s="154"/>
      <c r="H92" s="154"/>
      <c r="I92" s="154"/>
      <c r="J92" s="154"/>
      <c r="L92" s="221"/>
    </row>
    <row r="93" spans="2:15" ht="11.25" customHeight="1">
      <c r="B93" s="155">
        <v>13</v>
      </c>
      <c r="C93" s="270" t="s">
        <v>608</v>
      </c>
      <c r="D93" s="270"/>
      <c r="E93" s="270"/>
      <c r="F93" s="157">
        <v>844238.59680320951</v>
      </c>
      <c r="G93" s="157">
        <v>784500.29337800003</v>
      </c>
      <c r="H93" s="157">
        <v>788549.71479100001</v>
      </c>
      <c r="I93" s="157">
        <v>785017.23064099997</v>
      </c>
      <c r="J93" s="157">
        <v>795304.85051599995</v>
      </c>
      <c r="L93"/>
    </row>
    <row r="94" spans="2:15" ht="11.25" customHeight="1">
      <c r="B94" s="155">
        <v>14</v>
      </c>
      <c r="C94" s="270" t="s">
        <v>609</v>
      </c>
      <c r="D94" s="270"/>
      <c r="E94" s="270"/>
      <c r="F94" s="349">
        <v>4.4210000000000003</v>
      </c>
      <c r="G94" s="349">
        <v>4.7539556595207104</v>
      </c>
      <c r="H94" s="349">
        <v>4.7343434878921897</v>
      </c>
      <c r="I94" s="2041">
        <v>4.7547465769027903</v>
      </c>
      <c r="J94" s="344">
        <v>4.7188796232854102</v>
      </c>
      <c r="K94" s="1327"/>
      <c r="L94" s="1327"/>
      <c r="M94" s="1327"/>
      <c r="N94" s="1327"/>
      <c r="O94" s="1327"/>
    </row>
    <row r="95" spans="2:15" ht="11.25" customHeight="1">
      <c r="B95" s="155" t="s">
        <v>617</v>
      </c>
      <c r="C95" s="270" t="s">
        <v>618</v>
      </c>
      <c r="D95" s="270"/>
      <c r="E95" s="270"/>
      <c r="F95" s="349"/>
      <c r="G95" s="349"/>
      <c r="H95" s="349"/>
      <c r="I95" s="349"/>
      <c r="J95" s="349"/>
      <c r="L95" s="1328"/>
    </row>
    <row r="96" spans="2:15" ht="11.25" customHeight="1">
      <c r="B96" s="155" t="s">
        <v>619</v>
      </c>
      <c r="C96" s="270" t="s">
        <v>620</v>
      </c>
      <c r="D96" s="270"/>
      <c r="E96" s="270"/>
      <c r="F96" s="349">
        <v>3</v>
      </c>
      <c r="G96" s="349">
        <v>3</v>
      </c>
      <c r="H96" s="349">
        <v>3</v>
      </c>
      <c r="I96" s="349">
        <v>3</v>
      </c>
      <c r="J96" s="349">
        <v>3</v>
      </c>
    </row>
    <row r="97" spans="1:13" ht="11.25" customHeight="1">
      <c r="B97" s="2137" t="s">
        <v>621</v>
      </c>
      <c r="C97" s="2137"/>
      <c r="D97" s="323"/>
      <c r="E97" s="323"/>
      <c r="F97" s="154"/>
      <c r="G97" s="154"/>
      <c r="H97" s="154"/>
      <c r="I97" s="154"/>
      <c r="J97" s="154"/>
    </row>
    <row r="98" spans="1:13" ht="11.25" customHeight="1">
      <c r="B98" s="155">
        <v>15</v>
      </c>
      <c r="C98" s="270" t="s">
        <v>622</v>
      </c>
      <c r="D98" s="270"/>
      <c r="E98" s="270"/>
      <c r="F98" s="157">
        <v>12778.2424057714</v>
      </c>
      <c r="G98" s="157">
        <v>10994.1952877698</v>
      </c>
      <c r="H98" s="157">
        <v>10633.0172465123</v>
      </c>
      <c r="I98" s="157">
        <v>10740.6359021795</v>
      </c>
      <c r="J98" s="157">
        <v>11688.136496614499</v>
      </c>
    </row>
    <row r="99" spans="1:13" ht="11.25" customHeight="1">
      <c r="B99" s="155" t="s">
        <v>623</v>
      </c>
      <c r="C99" s="270" t="s">
        <v>624</v>
      </c>
      <c r="D99" s="270"/>
      <c r="E99" s="270"/>
      <c r="F99" s="157">
        <v>13636.022054929399</v>
      </c>
      <c r="G99" s="157">
        <v>11371.2570846908</v>
      </c>
      <c r="H99" s="157">
        <v>12920.282965478</v>
      </c>
      <c r="I99" s="157">
        <v>15471.262764623099</v>
      </c>
      <c r="J99" s="157">
        <v>18454.101509335</v>
      </c>
    </row>
    <row r="100" spans="1:13" ht="11.25" customHeight="1">
      <c r="B100" s="155" t="s">
        <v>625</v>
      </c>
      <c r="C100" s="270" t="s">
        <v>626</v>
      </c>
      <c r="D100" s="270"/>
      <c r="E100" s="270"/>
      <c r="F100" s="157">
        <v>9320.9016893642802</v>
      </c>
      <c r="G100" s="157">
        <v>8923.9510816401689</v>
      </c>
      <c r="H100" s="157">
        <v>8974.8437696234305</v>
      </c>
      <c r="I100" s="157">
        <v>10318.112269347701</v>
      </c>
      <c r="J100" s="157">
        <v>11008.758477744601</v>
      </c>
    </row>
    <row r="101" spans="1:13" ht="11.25" customHeight="1">
      <c r="B101" s="155">
        <v>16</v>
      </c>
      <c r="C101" s="270" t="s">
        <v>627</v>
      </c>
      <c r="D101" s="270"/>
      <c r="E101" s="270"/>
      <c r="F101" s="157">
        <v>5684.8987027154399</v>
      </c>
      <c r="G101" s="157">
        <v>4409.8271884081096</v>
      </c>
      <c r="H101" s="157">
        <v>5358.0278595704203</v>
      </c>
      <c r="I101" s="157">
        <v>6565.7391589911203</v>
      </c>
      <c r="J101" s="157">
        <v>8638.1429242725899</v>
      </c>
    </row>
    <row r="102" spans="1:13" ht="11.25" customHeight="1">
      <c r="B102" s="155">
        <v>17</v>
      </c>
      <c r="C102" s="270" t="s">
        <v>628</v>
      </c>
      <c r="D102" s="270"/>
      <c r="E102" s="270"/>
      <c r="F102" s="1057">
        <v>280.81833333333299</v>
      </c>
      <c r="G102" s="1057">
        <v>290.13333333333298</v>
      </c>
      <c r="H102" s="1057">
        <v>243.91583333333301</v>
      </c>
      <c r="I102" s="1057">
        <v>217.259166666667</v>
      </c>
      <c r="J102" s="2040">
        <v>184.38833333333301</v>
      </c>
    </row>
    <row r="103" spans="1:13" s="6" customFormat="1" ht="11.25" customHeight="1">
      <c r="A103" s="13"/>
      <c r="B103" s="2137" t="s">
        <v>188</v>
      </c>
      <c r="C103" s="2138"/>
      <c r="D103" s="154"/>
      <c r="E103" s="323"/>
      <c r="F103" s="154"/>
      <c r="G103" s="154"/>
      <c r="H103" s="154"/>
      <c r="I103" s="154"/>
      <c r="J103" s="154"/>
      <c r="K103" s="29"/>
      <c r="L103" s="29"/>
      <c r="M103" s="29"/>
    </row>
    <row r="104" spans="1:13" s="12" customFormat="1" ht="11.25" customHeight="1">
      <c r="A104" s="19"/>
      <c r="B104" s="158">
        <v>18</v>
      </c>
      <c r="C104" s="204" t="s">
        <v>629</v>
      </c>
      <c r="D104" s="204"/>
      <c r="E104" s="204"/>
      <c r="F104" s="157">
        <v>640607.81485019496</v>
      </c>
      <c r="G104" s="157">
        <v>584712.50043672498</v>
      </c>
      <c r="H104" s="157">
        <v>594710.26046470494</v>
      </c>
      <c r="I104" s="157">
        <v>590394.77247815498</v>
      </c>
      <c r="J104" s="157">
        <v>601491.16102948494</v>
      </c>
      <c r="K104" s="29"/>
      <c r="L104" s="29"/>
      <c r="M104" s="29"/>
    </row>
    <row r="105" spans="1:13" s="12" customFormat="1" ht="11.25" customHeight="1">
      <c r="A105" s="16"/>
      <c r="B105" s="158">
        <v>19</v>
      </c>
      <c r="C105" s="204" t="s">
        <v>630</v>
      </c>
      <c r="D105" s="204"/>
      <c r="E105" s="204"/>
      <c r="F105" s="157">
        <v>564651.64409540745</v>
      </c>
      <c r="G105" s="157">
        <v>539782.59256661858</v>
      </c>
      <c r="H105" s="157">
        <v>542634.75249154947</v>
      </c>
      <c r="I105" s="157">
        <v>534515.15150102763</v>
      </c>
      <c r="J105" s="157">
        <v>543711.39500274451</v>
      </c>
      <c r="K105" s="29"/>
      <c r="L105" s="29"/>
      <c r="M105" s="29"/>
    </row>
    <row r="106" spans="1:13" s="12" customFormat="1" ht="11.25" customHeight="1">
      <c r="A106" s="16"/>
      <c r="B106" s="1598">
        <v>20</v>
      </c>
      <c r="C106" s="1599" t="s">
        <v>631</v>
      </c>
      <c r="D106" s="1599"/>
      <c r="E106" s="1599"/>
      <c r="F106" s="1601">
        <v>113.4518639145153</v>
      </c>
      <c r="G106" s="1601">
        <v>108.32370448562794</v>
      </c>
      <c r="H106" s="1601">
        <v>109.59678301344447</v>
      </c>
      <c r="I106" s="1601">
        <v>110.45426323654364</v>
      </c>
      <c r="J106" s="1601">
        <v>110.62691835370653</v>
      </c>
      <c r="K106" s="29"/>
      <c r="L106" s="29"/>
      <c r="M106" s="29"/>
    </row>
    <row r="107" spans="1:13" s="12" customFormat="1" ht="11.25" customHeight="1">
      <c r="A107" s="16"/>
      <c r="B107" s="158"/>
      <c r="C107" s="204"/>
      <c r="D107" s="204"/>
      <c r="E107" s="204"/>
      <c r="F107" s="1057"/>
      <c r="G107" s="1057"/>
      <c r="H107" s="1057"/>
      <c r="I107" s="29"/>
      <c r="J107" s="29"/>
      <c r="K107" s="29"/>
      <c r="L107" s="29"/>
      <c r="M107" s="29"/>
    </row>
    <row r="108" spans="1:13" s="12" customFormat="1" ht="11.25" customHeight="1">
      <c r="A108" s="16"/>
      <c r="B108" s="158"/>
      <c r="C108" s="204"/>
      <c r="D108" s="204"/>
      <c r="E108" s="204"/>
      <c r="F108" s="1057"/>
      <c r="G108" s="1057"/>
      <c r="H108" s="1057"/>
      <c r="I108" s="29"/>
      <c r="J108" s="29"/>
      <c r="K108" s="29"/>
      <c r="L108" s="29"/>
      <c r="M108" s="29"/>
    </row>
    <row r="109" spans="1:13" ht="15.75" customHeight="1">
      <c r="B109" s="2213" t="s">
        <v>2683</v>
      </c>
      <c r="C109" s="2213"/>
    </row>
    <row r="110" spans="1:13" ht="11.25" customHeight="1">
      <c r="B110" s="14"/>
    </row>
    <row r="111" spans="1:13" ht="11.25" customHeight="1">
      <c r="B111" s="2393"/>
      <c r="C111" s="2393"/>
      <c r="H111" s="2189" t="s">
        <v>528</v>
      </c>
    </row>
    <row r="112" spans="1:13" ht="11.25" customHeight="1">
      <c r="C112" s="274"/>
      <c r="D112" s="274"/>
      <c r="E112" s="274"/>
      <c r="F112" s="2128" t="s">
        <v>537</v>
      </c>
      <c r="G112" s="2128"/>
      <c r="H112" s="2189"/>
    </row>
    <row r="113" spans="2:8" ht="11.25" customHeight="1">
      <c r="B113" s="2220" t="s">
        <v>315</v>
      </c>
      <c r="C113" s="2220"/>
      <c r="D113" s="1641"/>
      <c r="E113" s="1641"/>
      <c r="F113" s="1778" t="s">
        <v>2914</v>
      </c>
      <c r="G113" s="2051" t="s">
        <v>27</v>
      </c>
      <c r="H113" s="1778" t="s">
        <v>2914</v>
      </c>
    </row>
    <row r="114" spans="2:8" ht="11.25" customHeight="1">
      <c r="B114" s="332">
        <v>1</v>
      </c>
      <c r="C114" s="333" t="s">
        <v>2684</v>
      </c>
      <c r="D114" s="333"/>
      <c r="E114" s="333"/>
      <c r="F114" s="910">
        <v>188811.83511399999</v>
      </c>
      <c r="G114" s="910">
        <v>178551.83756799999</v>
      </c>
      <c r="H114" s="910">
        <f>8%*F114</f>
        <v>15104.94680912</v>
      </c>
    </row>
    <row r="115" spans="2:8" ht="11.25" customHeight="1">
      <c r="B115" s="332">
        <v>2</v>
      </c>
      <c r="C115" s="335" t="s">
        <v>539</v>
      </c>
      <c r="D115" s="335"/>
      <c r="E115" s="335"/>
      <c r="F115" s="911">
        <v>16839.738378999999</v>
      </c>
      <c r="G115" s="911">
        <v>13807.160701000001</v>
      </c>
      <c r="H115" s="59">
        <f t="shared" ref="H115:H125" si="0">8%*F115</f>
        <v>1347.1790703199999</v>
      </c>
    </row>
    <row r="116" spans="2:8" ht="11.25" customHeight="1">
      <c r="B116" s="338">
        <v>5</v>
      </c>
      <c r="C116" s="337" t="s">
        <v>544</v>
      </c>
      <c r="D116" s="337"/>
      <c r="E116" s="337"/>
      <c r="F116" s="911">
        <v>171972.096735</v>
      </c>
      <c r="G116" s="911">
        <v>164744.676867</v>
      </c>
      <c r="H116" s="59">
        <f t="shared" si="0"/>
        <v>13757.767738800001</v>
      </c>
    </row>
    <row r="117" spans="2:8" ht="11.25" customHeight="1">
      <c r="B117" s="338">
        <v>6</v>
      </c>
      <c r="C117" s="339" t="s">
        <v>545</v>
      </c>
      <c r="D117" s="339"/>
      <c r="E117" s="339"/>
      <c r="F117" s="910">
        <v>1351.335241</v>
      </c>
      <c r="G117" s="910">
        <v>731.73743300000001</v>
      </c>
      <c r="H117" s="910">
        <f t="shared" si="0"/>
        <v>108.10681928</v>
      </c>
    </row>
    <row r="118" spans="2:8" ht="11.25" customHeight="1">
      <c r="B118" s="338">
        <v>7</v>
      </c>
      <c r="C118" s="337" t="s">
        <v>546</v>
      </c>
      <c r="D118" s="337"/>
      <c r="E118" s="337"/>
      <c r="F118" s="59"/>
      <c r="G118" s="59"/>
      <c r="H118" s="59"/>
    </row>
    <row r="119" spans="2:8" ht="11.25" customHeight="1">
      <c r="B119" s="338">
        <v>8</v>
      </c>
      <c r="C119" s="337" t="s">
        <v>547</v>
      </c>
      <c r="D119" s="337"/>
      <c r="E119" s="337"/>
      <c r="F119" s="1828">
        <v>1234.4868100000001</v>
      </c>
      <c r="G119" s="2049">
        <v>696.83193700000004</v>
      </c>
      <c r="H119" s="59">
        <f t="shared" si="0"/>
        <v>98.758944800000009</v>
      </c>
    </row>
    <row r="120" spans="2:8" ht="11.25" customHeight="1">
      <c r="B120" s="338">
        <v>9</v>
      </c>
      <c r="C120" s="337" t="s">
        <v>552</v>
      </c>
      <c r="D120" s="337"/>
      <c r="E120" s="337"/>
      <c r="F120" s="59">
        <v>116.84843100000001</v>
      </c>
      <c r="G120" s="59">
        <v>34.905496000000099</v>
      </c>
      <c r="H120" s="59">
        <f t="shared" si="0"/>
        <v>9.3478744799999998</v>
      </c>
    </row>
    <row r="121" spans="2:8" ht="11.25" customHeight="1">
      <c r="B121" s="338">
        <v>20</v>
      </c>
      <c r="C121" s="339" t="s">
        <v>560</v>
      </c>
      <c r="D121" s="339"/>
      <c r="E121" s="339"/>
      <c r="F121" s="910">
        <v>2742.2810129999998</v>
      </c>
      <c r="G121" s="910">
        <v>2675.6919750000002</v>
      </c>
      <c r="H121" s="910">
        <f t="shared" si="0"/>
        <v>219.38248103999999</v>
      </c>
    </row>
    <row r="122" spans="2:8" ht="11.25" customHeight="1">
      <c r="B122" s="338">
        <v>21</v>
      </c>
      <c r="C122" s="337" t="s">
        <v>546</v>
      </c>
      <c r="D122" s="337"/>
      <c r="E122" s="337"/>
      <c r="F122" s="911">
        <v>2742.2810129999998</v>
      </c>
      <c r="G122" s="911">
        <v>2675.6919750000002</v>
      </c>
      <c r="H122" s="59">
        <f t="shared" si="0"/>
        <v>219.38248103999999</v>
      </c>
    </row>
    <row r="123" spans="2:8" ht="11.25" customHeight="1">
      <c r="B123" s="338">
        <v>22</v>
      </c>
      <c r="C123" s="337" t="s">
        <v>561</v>
      </c>
      <c r="D123" s="337"/>
      <c r="E123" s="337"/>
      <c r="F123" s="911"/>
      <c r="G123" s="911"/>
      <c r="H123" s="59"/>
    </row>
    <row r="124" spans="2:8" ht="11.25" customHeight="1">
      <c r="B124" s="338" t="s">
        <v>562</v>
      </c>
      <c r="C124" s="189" t="s">
        <v>563</v>
      </c>
      <c r="D124" s="189"/>
      <c r="E124" s="189"/>
      <c r="F124" s="910"/>
      <c r="G124" s="2050"/>
      <c r="H124" s="59"/>
    </row>
    <row r="125" spans="2:8" ht="11.25" customHeight="1">
      <c r="B125" s="338">
        <v>23</v>
      </c>
      <c r="C125" s="339" t="s">
        <v>206</v>
      </c>
      <c r="D125" s="339"/>
      <c r="E125" s="339"/>
      <c r="F125" s="910">
        <v>6112.4146000000001</v>
      </c>
      <c r="G125" s="910">
        <v>6112.4146000000001</v>
      </c>
      <c r="H125" s="910">
        <f t="shared" si="0"/>
        <v>488.99316800000003</v>
      </c>
    </row>
    <row r="126" spans="2:8" ht="11.25" customHeight="1">
      <c r="B126" s="332" t="s">
        <v>564</v>
      </c>
      <c r="C126" s="335" t="s">
        <v>565</v>
      </c>
      <c r="D126" s="335"/>
      <c r="E126" s="335"/>
      <c r="F126" s="59"/>
      <c r="G126" s="59"/>
      <c r="H126" s="59"/>
    </row>
    <row r="127" spans="2:8" ht="11.25" customHeight="1">
      <c r="B127" s="332" t="s">
        <v>566</v>
      </c>
      <c r="C127" s="335" t="s">
        <v>567</v>
      </c>
      <c r="D127" s="335"/>
      <c r="E127" s="335"/>
      <c r="F127" s="911">
        <v>6112.4146000000001</v>
      </c>
      <c r="G127" s="911">
        <v>6112.4146000000001</v>
      </c>
      <c r="H127" s="911">
        <f>8%*F127</f>
        <v>488.99316800000003</v>
      </c>
    </row>
    <row r="128" spans="2:8" ht="11.25" customHeight="1">
      <c r="B128" s="177">
        <v>29</v>
      </c>
      <c r="C128" s="780" t="s">
        <v>571</v>
      </c>
      <c r="D128" s="780"/>
      <c r="E128" s="780"/>
      <c r="F128" s="654">
        <v>199017.865968</v>
      </c>
      <c r="G128" s="654">
        <v>188071.681576</v>
      </c>
      <c r="H128" s="654">
        <f>8%*F128</f>
        <v>15921.42927744</v>
      </c>
    </row>
    <row r="129" spans="2:13" ht="11.25" customHeight="1">
      <c r="B129" s="332"/>
      <c r="C129" s="333"/>
      <c r="D129" s="333"/>
      <c r="E129" s="333"/>
      <c r="F129" s="59"/>
      <c r="G129" s="59"/>
      <c r="H129" s="59"/>
    </row>
    <row r="130" spans="2:13" ht="11.25" customHeight="1">
      <c r="B130" s="332"/>
      <c r="C130" s="333"/>
      <c r="D130" s="333"/>
      <c r="E130" s="333"/>
      <c r="F130" s="59"/>
      <c r="G130" s="59"/>
      <c r="H130" s="59"/>
    </row>
    <row r="131" spans="2:13" s="12" customFormat="1" ht="15.75">
      <c r="B131" s="2213" t="s">
        <v>1473</v>
      </c>
      <c r="C131" s="2213"/>
      <c r="D131" s="6"/>
      <c r="E131" s="6"/>
      <c r="F131" s="6"/>
      <c r="G131" s="6"/>
      <c r="H131" s="6"/>
      <c r="I131" s="29"/>
      <c r="J131" s="29"/>
      <c r="K131" s="29"/>
      <c r="L131" s="29"/>
      <c r="M131" s="29"/>
    </row>
    <row r="132" spans="2:13" s="12" customFormat="1" ht="11.25" customHeight="1">
      <c r="B132" s="14"/>
      <c r="C132" s="6"/>
      <c r="D132" s="6"/>
      <c r="E132" s="6"/>
      <c r="F132" s="6"/>
      <c r="G132" s="6"/>
      <c r="H132" s="6"/>
      <c r="I132" s="29"/>
      <c r="J132" s="29"/>
      <c r="K132" s="29"/>
      <c r="L132" s="29"/>
      <c r="M132" s="29"/>
    </row>
    <row r="133" spans="2:13" s="12" customFormat="1" ht="11.25" customHeight="1">
      <c r="B133" s="2151" t="s">
        <v>315</v>
      </c>
      <c r="C133" s="2151"/>
      <c r="D133" s="274"/>
      <c r="E133" s="274"/>
      <c r="F133" s="1778" t="s">
        <v>2930</v>
      </c>
      <c r="G133" s="1689" t="s">
        <v>2714</v>
      </c>
      <c r="H133" s="1689" t="s">
        <v>1677</v>
      </c>
      <c r="I133" s="1689" t="s">
        <v>2931</v>
      </c>
      <c r="J133" s="1689" t="s">
        <v>1475</v>
      </c>
      <c r="K133" s="29"/>
      <c r="M133" s="29"/>
    </row>
    <row r="134" spans="2:13" s="12" customFormat="1" ht="11.25" customHeight="1">
      <c r="B134" s="391">
        <v>1</v>
      </c>
      <c r="C134" s="392" t="s">
        <v>1476</v>
      </c>
      <c r="D134" s="392"/>
      <c r="E134" s="392"/>
      <c r="F134" s="383">
        <v>821237.32276999997</v>
      </c>
      <c r="G134" s="383">
        <v>743545.87436000002</v>
      </c>
      <c r="H134" s="383">
        <v>738002</v>
      </c>
      <c r="I134" s="383">
        <v>737661.419536</v>
      </c>
      <c r="J134" s="383">
        <v>756643.21582500008</v>
      </c>
      <c r="K134" s="29"/>
      <c r="L134" s="29"/>
      <c r="M134" s="29"/>
    </row>
    <row r="135" spans="2:13" s="12" customFormat="1" ht="11.25" customHeight="1">
      <c r="B135" s="332">
        <v>8</v>
      </c>
      <c r="C135" s="269" t="s">
        <v>1483</v>
      </c>
      <c r="D135" s="269"/>
      <c r="E135" s="269"/>
      <c r="F135" s="100">
        <v>-31353</v>
      </c>
      <c r="G135" s="100">
        <v>-12580.722949000001</v>
      </c>
      <c r="H135" s="100">
        <v>-2289</v>
      </c>
      <c r="I135" s="100">
        <v>-4699.0917399999944</v>
      </c>
      <c r="J135" s="100">
        <v>-13156.60397</v>
      </c>
      <c r="K135" s="29"/>
      <c r="L135" s="29"/>
      <c r="M135" s="29"/>
    </row>
    <row r="136" spans="2:13" s="34" customFormat="1" ht="11.25" customHeight="1">
      <c r="B136" s="332">
        <v>9</v>
      </c>
      <c r="C136" s="269" t="s">
        <v>1484</v>
      </c>
      <c r="D136" s="269"/>
      <c r="E136" s="269"/>
      <c r="F136" s="100">
        <v>56.817466999999994</v>
      </c>
      <c r="G136" s="100"/>
      <c r="H136" s="100"/>
      <c r="I136" s="100"/>
      <c r="J136" s="100"/>
      <c r="K136" s="29"/>
      <c r="L136" s="29"/>
      <c r="M136" s="29"/>
    </row>
    <row r="137" spans="2:13" s="12" customFormat="1" ht="11.25" customHeight="1">
      <c r="B137" s="155">
        <v>10</v>
      </c>
      <c r="C137" s="2127" t="s">
        <v>1485</v>
      </c>
      <c r="D137" s="2150"/>
      <c r="E137" s="2150"/>
      <c r="F137" s="100">
        <v>55609.200716825952</v>
      </c>
      <c r="G137" s="100">
        <v>54866.587741000003</v>
      </c>
      <c r="H137" s="100">
        <v>53824</v>
      </c>
      <c r="I137" s="100">
        <v>53370.329526294998</v>
      </c>
      <c r="J137" s="100">
        <v>53136.7</v>
      </c>
      <c r="K137" s="29"/>
      <c r="L137" s="29"/>
      <c r="M137" s="29"/>
    </row>
    <row r="138" spans="2:13" s="12" customFormat="1" ht="11.25" customHeight="1">
      <c r="B138" s="155">
        <v>11</v>
      </c>
      <c r="C138" s="2390" t="s">
        <v>1486</v>
      </c>
      <c r="D138" s="2150"/>
      <c r="E138" s="2150"/>
      <c r="F138" s="827">
        <v>-211.58000035168169</v>
      </c>
      <c r="G138" s="827">
        <v>-260.08975400000003</v>
      </c>
      <c r="H138" s="827">
        <v>-283</v>
      </c>
      <c r="I138" s="827">
        <v>-310.81384379878386</v>
      </c>
      <c r="J138" s="827">
        <v>-320.3347</v>
      </c>
      <c r="K138" s="29"/>
      <c r="L138" s="6"/>
      <c r="M138" s="29"/>
    </row>
    <row r="139" spans="2:13" s="12" customFormat="1" ht="11.25" customHeight="1">
      <c r="B139" s="332">
        <v>12</v>
      </c>
      <c r="C139" s="269" t="s">
        <v>2685</v>
      </c>
      <c r="D139" s="269"/>
      <c r="E139" s="269"/>
      <c r="F139" s="100">
        <v>-1100.1641502646421</v>
      </c>
      <c r="G139" s="100">
        <v>-1071.3560199998319</v>
      </c>
      <c r="H139" s="100">
        <v>-1149</v>
      </c>
      <c r="I139" s="100">
        <v>-1004.6128397251726</v>
      </c>
      <c r="J139" s="100">
        <v>-997.01900000000001</v>
      </c>
      <c r="K139" s="29"/>
    </row>
    <row r="140" spans="2:13" s="12" customFormat="1" ht="11.25" customHeight="1">
      <c r="B140" s="779">
        <v>13</v>
      </c>
      <c r="C140" s="780" t="s">
        <v>608</v>
      </c>
      <c r="D140" s="780"/>
      <c r="E140" s="780"/>
      <c r="F140" s="660">
        <f>SUM(F134:F139)</f>
        <v>844238.59680320951</v>
      </c>
      <c r="G140" s="660">
        <v>784500.29337800003</v>
      </c>
      <c r="H140" s="660">
        <v>788104</v>
      </c>
      <c r="I140" s="660">
        <v>785017.23063877097</v>
      </c>
      <c r="J140" s="660">
        <v>795305</v>
      </c>
      <c r="K140" s="29"/>
      <c r="M140" s="29"/>
    </row>
    <row r="141" spans="2:13" s="12" customFormat="1" ht="11.25" customHeight="1">
      <c r="B141" s="781"/>
      <c r="C141" s="333"/>
      <c r="D141" s="333"/>
      <c r="E141" s="333"/>
      <c r="F141" s="100"/>
      <c r="G141" s="100"/>
      <c r="H141" s="100"/>
      <c r="I141" s="100"/>
      <c r="J141" s="100"/>
      <c r="K141" s="29"/>
      <c r="M141" s="29"/>
    </row>
    <row r="142" spans="2:13" s="12" customFormat="1" ht="11.25" customHeight="1">
      <c r="B142" s="781"/>
      <c r="C142" s="333"/>
      <c r="D142" s="333"/>
      <c r="E142" s="333"/>
      <c r="F142" s="262"/>
      <c r="G142" s="262"/>
      <c r="H142" s="262"/>
      <c r="I142" s="584"/>
      <c r="J142" s="29"/>
      <c r="K142" s="29"/>
      <c r="M142" s="29"/>
    </row>
    <row r="143" spans="2:13" s="12" customFormat="1" ht="15.75">
      <c r="B143" s="2213" t="s">
        <v>1492</v>
      </c>
      <c r="C143" s="2213"/>
      <c r="D143" s="6"/>
      <c r="E143" s="6"/>
      <c r="F143" s="157"/>
      <c r="G143" s="157"/>
      <c r="H143" s="157"/>
      <c r="I143" s="157"/>
      <c r="J143" s="157"/>
      <c r="K143" s="6"/>
      <c r="M143" s="6"/>
    </row>
    <row r="144" spans="2:13" s="12" customFormat="1" ht="11.25" customHeight="1">
      <c r="B144" s="271"/>
      <c r="C144" s="271"/>
      <c r="D144" s="271"/>
      <c r="E144" s="271"/>
      <c r="F144" s="349"/>
      <c r="G144" s="349"/>
      <c r="H144" s="344"/>
      <c r="I144" s="344"/>
      <c r="J144" s="344"/>
    </row>
    <row r="145" spans="2:13" s="12" customFormat="1" ht="11.25" customHeight="1">
      <c r="B145" s="2154" t="s">
        <v>1494</v>
      </c>
      <c r="C145" s="2154"/>
      <c r="D145" s="2154"/>
      <c r="E145" s="2154"/>
      <c r="F145" s="2154"/>
      <c r="G145" s="2154"/>
    </row>
    <row r="146" spans="2:13" s="12" customFormat="1" ht="11.25" customHeight="1">
      <c r="B146" s="152"/>
      <c r="C146" s="152"/>
      <c r="D146" s="152"/>
      <c r="E146" s="152"/>
      <c r="F146" s="152"/>
      <c r="G146" s="152"/>
    </row>
    <row r="147" spans="2:13" s="12" customFormat="1" ht="11.25" customHeight="1">
      <c r="B147" s="2394" t="s">
        <v>315</v>
      </c>
      <c r="C147" s="2392"/>
      <c r="D147" s="1779"/>
      <c r="E147" s="1779"/>
      <c r="F147" s="1778"/>
      <c r="G147" s="2051" t="s">
        <v>2714</v>
      </c>
      <c r="H147" s="2048"/>
      <c r="I147" s="1689" t="s">
        <v>662</v>
      </c>
      <c r="J147" s="1689"/>
    </row>
    <row r="148" spans="2:13" s="12" customFormat="1" ht="11.25" customHeight="1">
      <c r="B148" s="1491" t="s">
        <v>1495</v>
      </c>
      <c r="C148" s="1491"/>
      <c r="D148" s="1491"/>
      <c r="E148" s="1491"/>
      <c r="F148" s="1491"/>
      <c r="G148" s="1491"/>
      <c r="H148" s="1491"/>
      <c r="I148" s="1491"/>
      <c r="J148" s="1491"/>
      <c r="K148" s="29"/>
    </row>
    <row r="149" spans="2:13" s="12" customFormat="1" ht="11.25" customHeight="1">
      <c r="B149" s="158">
        <v>1</v>
      </c>
      <c r="C149" s="270" t="s">
        <v>1496</v>
      </c>
      <c r="D149" s="270"/>
      <c r="E149" s="270"/>
      <c r="F149" s="100"/>
      <c r="G149" s="100">
        <v>699258.92148000002</v>
      </c>
      <c r="H149" s="100"/>
      <c r="I149" s="100">
        <v>696918.82805699995</v>
      </c>
      <c r="J149" s="100"/>
    </row>
    <row r="150" spans="2:13" s="2" customFormat="1" ht="11.25" customHeight="1">
      <c r="B150" s="387">
        <v>5</v>
      </c>
      <c r="C150" s="400" t="s">
        <v>1500</v>
      </c>
      <c r="D150" s="400"/>
      <c r="E150" s="400"/>
      <c r="F150" s="188"/>
      <c r="G150" s="188">
        <v>-58.322879999999998</v>
      </c>
      <c r="H150" s="188"/>
      <c r="I150" s="188">
        <v>-53.342531000000001</v>
      </c>
      <c r="J150" s="188"/>
      <c r="K150" s="12"/>
    </row>
    <row r="151" spans="2:13" s="2" customFormat="1" ht="11.25" customHeight="1">
      <c r="B151" s="387">
        <v>6</v>
      </c>
      <c r="C151" s="267" t="s">
        <v>1501</v>
      </c>
      <c r="D151" s="267"/>
      <c r="E151" s="267"/>
      <c r="F151" s="100"/>
      <c r="G151" s="100">
        <v>-1326.2218439999999</v>
      </c>
      <c r="H151" s="100"/>
      <c r="I151" s="100">
        <v>-1309.833734</v>
      </c>
      <c r="J151" s="100"/>
      <c r="K151" s="12"/>
      <c r="L151" s="12"/>
      <c r="M151" s="12"/>
    </row>
    <row r="152" spans="2:13" s="2" customFormat="1" ht="11.25" customHeight="1">
      <c r="B152" s="1682">
        <v>7</v>
      </c>
      <c r="C152" s="2391" t="s">
        <v>1502</v>
      </c>
      <c r="D152" s="2392"/>
      <c r="E152" s="2392"/>
      <c r="F152" s="1684"/>
      <c r="G152" s="1684">
        <v>697874.37675599998</v>
      </c>
      <c r="H152" s="1684"/>
      <c r="I152" s="1684">
        <v>695555.65179200005</v>
      </c>
      <c r="J152" s="1684"/>
      <c r="K152" s="34"/>
      <c r="M152" s="12"/>
    </row>
    <row r="153" spans="2:13" s="2" customFormat="1" ht="11.25" customHeight="1">
      <c r="B153" s="1491" t="s">
        <v>1503</v>
      </c>
      <c r="C153" s="1491"/>
      <c r="D153" s="1491"/>
      <c r="E153" s="1491"/>
      <c r="F153" s="1491"/>
      <c r="G153" s="1491"/>
      <c r="H153" s="1491"/>
      <c r="I153" s="1491"/>
      <c r="J153" s="1491"/>
      <c r="K153" s="12"/>
      <c r="L153" s="12"/>
      <c r="M153" s="12"/>
    </row>
    <row r="154" spans="2:13" s="2" customFormat="1" ht="11.25" customHeight="1">
      <c r="B154" s="387">
        <v>8</v>
      </c>
      <c r="C154" s="2117" t="s">
        <v>1504</v>
      </c>
      <c r="D154" s="2150"/>
      <c r="E154" s="2150"/>
      <c r="F154" s="1092"/>
      <c r="G154" s="2057">
        <v>1312.048961</v>
      </c>
      <c r="H154" s="100"/>
      <c r="I154" s="100">
        <v>10580.95938</v>
      </c>
      <c r="J154" s="2056"/>
      <c r="K154" s="12"/>
      <c r="L154" s="12"/>
      <c r="M154" s="12"/>
    </row>
    <row r="155" spans="2:13" s="2" customFormat="1" ht="11.25" customHeight="1">
      <c r="B155" s="387">
        <v>9</v>
      </c>
      <c r="C155" s="2117" t="s">
        <v>1506</v>
      </c>
      <c r="D155" s="2150"/>
      <c r="E155" s="2150"/>
      <c r="F155" s="72"/>
      <c r="G155" s="2053">
        <v>20460.163140000001</v>
      </c>
      <c r="H155" s="100"/>
      <c r="I155" s="100">
        <v>18433.603419999999</v>
      </c>
      <c r="J155" s="100"/>
      <c r="K155" s="12"/>
      <c r="L155" s="12"/>
      <c r="M155" s="12"/>
    </row>
    <row r="156" spans="2:13" ht="11.25" customHeight="1">
      <c r="B156" s="387" t="s">
        <v>599</v>
      </c>
      <c r="C156" s="2117" t="s">
        <v>1507</v>
      </c>
      <c r="D156" s="2117"/>
      <c r="E156" s="2117"/>
      <c r="G156" s="2055"/>
      <c r="H156" s="100"/>
      <c r="I156" s="100"/>
      <c r="J156" s="100"/>
      <c r="K156" s="12"/>
      <c r="L156" s="12"/>
      <c r="M156" s="12"/>
    </row>
    <row r="157" spans="2:13" ht="11.25" customHeight="1">
      <c r="B157" s="1682">
        <v>13</v>
      </c>
      <c r="C157" s="1683" t="s">
        <v>1516</v>
      </c>
      <c r="D157" s="1683"/>
      <c r="E157" s="1683"/>
      <c r="F157" s="1780"/>
      <c r="G157" s="2054">
        <v>21772.212101000001</v>
      </c>
      <c r="H157" s="1684"/>
      <c r="I157" s="1684">
        <v>29014.5628</v>
      </c>
      <c r="J157" s="1684"/>
      <c r="K157" s="34"/>
      <c r="L157" s="34"/>
      <c r="M157" s="34"/>
    </row>
    <row r="158" spans="2:13" ht="11.25" customHeight="1">
      <c r="B158" s="1491" t="s">
        <v>1517</v>
      </c>
      <c r="C158" s="1491"/>
      <c r="D158" s="1491"/>
      <c r="E158" s="1491"/>
      <c r="F158" s="1491"/>
      <c r="G158" s="1491"/>
      <c r="H158" s="1491"/>
      <c r="I158" s="1491"/>
      <c r="J158" s="1491"/>
      <c r="K158" s="12"/>
      <c r="L158" s="12"/>
      <c r="M158" s="12"/>
    </row>
    <row r="159" spans="2:13">
      <c r="B159" s="387">
        <v>14</v>
      </c>
      <c r="C159" s="2117" t="s">
        <v>1518</v>
      </c>
      <c r="D159" s="2117"/>
      <c r="E159" s="267"/>
      <c r="F159" s="72"/>
      <c r="G159" s="2053">
        <v>9992.3407100000004</v>
      </c>
      <c r="H159" s="100"/>
      <c r="I159" s="100">
        <v>7082.2794700000004</v>
      </c>
      <c r="J159" s="100"/>
      <c r="K159" s="12"/>
      <c r="L159" s="12"/>
      <c r="M159" s="12"/>
    </row>
    <row r="160" spans="2:13" ht="11.25" customHeight="1">
      <c r="B160" s="387">
        <v>15</v>
      </c>
      <c r="C160" s="267" t="s">
        <v>1519</v>
      </c>
      <c r="D160" s="267"/>
      <c r="E160" s="267"/>
      <c r="F160" s="72"/>
      <c r="G160" s="2053"/>
      <c r="H160" s="100"/>
      <c r="I160" s="100">
        <v>0</v>
      </c>
      <c r="J160" s="100"/>
      <c r="K160" s="12"/>
      <c r="L160" s="12"/>
      <c r="M160" s="12"/>
    </row>
    <row r="161" spans="2:15" ht="11.25" customHeight="1">
      <c r="B161" s="387">
        <v>16</v>
      </c>
      <c r="C161" s="267" t="s">
        <v>1520</v>
      </c>
      <c r="D161" s="267"/>
      <c r="E161" s="267"/>
      <c r="F161" s="72"/>
      <c r="G161" s="2053"/>
      <c r="H161" s="100"/>
      <c r="I161" s="100"/>
      <c r="J161" s="100"/>
      <c r="K161" s="12"/>
      <c r="L161" s="12"/>
      <c r="M161" s="12"/>
    </row>
    <row r="162" spans="2:15" ht="11.25" customHeight="1">
      <c r="B162" s="1682">
        <v>18</v>
      </c>
      <c r="C162" s="1683" t="s">
        <v>1525</v>
      </c>
      <c r="D162" s="1683"/>
      <c r="E162" s="1683"/>
      <c r="F162" s="1780"/>
      <c r="G162" s="2054">
        <v>9992.3407100000004</v>
      </c>
      <c r="H162" s="1684"/>
      <c r="I162" s="1684">
        <v>7082.2794700000004</v>
      </c>
      <c r="J162" s="1684"/>
      <c r="K162" s="34"/>
      <c r="L162" s="34"/>
      <c r="M162" s="34"/>
    </row>
    <row r="163" spans="2:15" ht="11.25" customHeight="1">
      <c r="B163" s="1491" t="s">
        <v>1526</v>
      </c>
      <c r="C163" s="1491"/>
      <c r="D163" s="1491"/>
      <c r="E163" s="1491"/>
      <c r="F163" s="1491"/>
      <c r="G163" s="1491"/>
      <c r="H163" s="1491"/>
      <c r="I163" s="1491"/>
      <c r="J163" s="1491"/>
      <c r="K163" s="12"/>
      <c r="L163" s="12"/>
      <c r="M163" s="12"/>
    </row>
    <row r="164" spans="2:15" ht="11.25" customHeight="1">
      <c r="B164" s="387">
        <v>19</v>
      </c>
      <c r="C164" s="267" t="s">
        <v>1527</v>
      </c>
      <c r="D164" s="267"/>
      <c r="E164" s="267"/>
      <c r="F164" s="100"/>
      <c r="G164" s="100">
        <v>111420</v>
      </c>
      <c r="H164" s="100"/>
      <c r="I164" s="100">
        <v>107715.28499999999</v>
      </c>
      <c r="J164" s="100"/>
      <c r="K164" s="12"/>
      <c r="L164" s="12"/>
      <c r="M164" s="12"/>
      <c r="N164" s="12"/>
    </row>
    <row r="165" spans="2:15" ht="11.25" customHeight="1">
      <c r="B165" s="387">
        <v>20</v>
      </c>
      <c r="C165" s="267" t="s">
        <v>1528</v>
      </c>
      <c r="D165" s="267"/>
      <c r="E165" s="267"/>
      <c r="F165" s="100"/>
      <c r="G165" s="100">
        <v>-56553.412258999997</v>
      </c>
      <c r="H165" s="100"/>
      <c r="I165" s="100">
        <v>-54344.955473999988</v>
      </c>
      <c r="J165" s="100"/>
      <c r="K165" s="18"/>
      <c r="L165" s="18"/>
      <c r="M165" s="18"/>
      <c r="N165" s="18"/>
      <c r="O165" s="18"/>
    </row>
    <row r="166" spans="2:15" ht="22.5" customHeight="1">
      <c r="B166" s="158">
        <v>21</v>
      </c>
      <c r="C166" s="2117" t="s">
        <v>2686</v>
      </c>
      <c r="D166" s="2150"/>
      <c r="E166" s="2150"/>
      <c r="F166" s="100"/>
      <c r="G166" s="100">
        <v>-5.2239300000000002</v>
      </c>
      <c r="H166" s="100"/>
      <c r="I166" s="100">
        <v>-5.5929500000000001</v>
      </c>
      <c r="J166" s="100"/>
      <c r="K166" s="12"/>
      <c r="L166" s="12"/>
      <c r="M166" s="12"/>
    </row>
    <row r="167" spans="2:15" ht="11.25" customHeight="1">
      <c r="B167" s="1682">
        <v>22</v>
      </c>
      <c r="C167" s="1683" t="s">
        <v>1530</v>
      </c>
      <c r="D167" s="1683"/>
      <c r="E167" s="1683"/>
      <c r="F167" s="1684"/>
      <c r="G167" s="1684">
        <v>54861.363811000003</v>
      </c>
      <c r="H167" s="1684"/>
      <c r="I167" s="1684">
        <v>53364.736576000003</v>
      </c>
      <c r="J167" s="1684"/>
      <c r="K167" s="34"/>
      <c r="L167" s="34"/>
      <c r="M167" s="34"/>
    </row>
    <row r="168" spans="2:15" ht="11.25" customHeight="1">
      <c r="B168" s="1491" t="s">
        <v>1553</v>
      </c>
      <c r="C168" s="1491"/>
      <c r="D168" s="1491"/>
      <c r="E168" s="1491"/>
      <c r="F168" s="1491"/>
      <c r="G168" s="1491"/>
      <c r="H168" s="1491"/>
      <c r="I168" s="1491"/>
      <c r="J168" s="1491"/>
      <c r="K168" s="18"/>
      <c r="L168" s="12"/>
      <c r="M168" s="12"/>
    </row>
    <row r="169" spans="2:15" ht="11.25" customHeight="1">
      <c r="B169" s="387">
        <v>23</v>
      </c>
      <c r="C169" s="267" t="s">
        <v>523</v>
      </c>
      <c r="D169" s="267"/>
      <c r="E169" s="267"/>
      <c r="F169" s="72"/>
      <c r="G169" s="2053">
        <v>37294.796095999998</v>
      </c>
      <c r="H169" s="100"/>
      <c r="I169" s="100">
        <v>37325.579901999998</v>
      </c>
      <c r="J169" s="100"/>
      <c r="K169" s="783"/>
      <c r="L169" s="783"/>
      <c r="M169" s="12"/>
    </row>
    <row r="170" spans="2:15" ht="11.25" customHeight="1">
      <c r="B170" s="1685">
        <v>24</v>
      </c>
      <c r="C170" s="1686" t="s">
        <v>1554</v>
      </c>
      <c r="D170" s="1686"/>
      <c r="E170" s="1686"/>
      <c r="F170" s="1781"/>
      <c r="G170" s="2052">
        <v>784500.29337800003</v>
      </c>
      <c r="H170" s="1620"/>
      <c r="I170" s="1620">
        <v>785017.23063799995</v>
      </c>
      <c r="J170" s="1620"/>
      <c r="K170" s="783"/>
      <c r="L170" s="783"/>
      <c r="M170" s="12"/>
    </row>
    <row r="171" spans="2:15" ht="11.25" customHeight="1">
      <c r="B171" s="1491" t="s">
        <v>172</v>
      </c>
      <c r="C171" s="1491"/>
      <c r="D171" s="1491"/>
      <c r="E171" s="1491"/>
      <c r="F171" s="1491"/>
      <c r="G171" s="1491"/>
      <c r="H171" s="1491"/>
      <c r="I171" s="1491"/>
      <c r="J171" s="1491"/>
      <c r="K171" s="12"/>
      <c r="L171" s="12"/>
      <c r="M171" s="12"/>
    </row>
    <row r="172" spans="2:15" ht="11.25" customHeight="1">
      <c r="B172" s="388">
        <v>25</v>
      </c>
      <c r="C172" s="389" t="s">
        <v>172</v>
      </c>
      <c r="D172" s="389"/>
      <c r="E172" s="389"/>
      <c r="F172" s="327"/>
      <c r="G172" s="327">
        <v>4.7539999999999996</v>
      </c>
      <c r="H172" s="327"/>
      <c r="I172" s="327">
        <v>4.7547465769209598</v>
      </c>
      <c r="J172" s="327"/>
      <c r="K172" s="2"/>
      <c r="L172" s="2"/>
      <c r="M172" s="2"/>
    </row>
    <row r="173" spans="2:15" ht="11.25" customHeight="1">
      <c r="B173" s="388">
        <v>26</v>
      </c>
      <c r="C173" s="190" t="s">
        <v>1555</v>
      </c>
      <c r="D173" s="190"/>
      <c r="E173" s="190"/>
      <c r="F173" s="327"/>
      <c r="G173" s="327">
        <v>3</v>
      </c>
      <c r="H173" s="327"/>
      <c r="I173" s="327">
        <v>3</v>
      </c>
      <c r="J173" s="327"/>
      <c r="K173" s="2"/>
      <c r="L173" s="2"/>
      <c r="M173" s="2"/>
    </row>
    <row r="174" spans="2:15" ht="11.25" customHeight="1">
      <c r="B174" s="388" t="s">
        <v>1556</v>
      </c>
      <c r="C174" s="389" t="s">
        <v>612</v>
      </c>
      <c r="D174" s="389"/>
      <c r="E174" s="389"/>
      <c r="F174" s="327"/>
      <c r="G174" s="327"/>
      <c r="H174" s="327"/>
      <c r="I174" s="327"/>
      <c r="J174" s="327"/>
      <c r="K174" s="2"/>
      <c r="L174" s="2"/>
      <c r="M174" s="2"/>
    </row>
    <row r="175" spans="2:15" ht="11.25" customHeight="1">
      <c r="B175" s="388" t="s">
        <v>1557</v>
      </c>
      <c r="C175" s="499" t="s">
        <v>590</v>
      </c>
      <c r="D175" s="499"/>
      <c r="E175" s="499"/>
      <c r="F175" s="589"/>
      <c r="G175" s="589"/>
      <c r="H175" s="589"/>
      <c r="I175" s="589"/>
      <c r="J175" s="589"/>
      <c r="K175" s="2"/>
      <c r="L175" s="2"/>
      <c r="M175" s="2"/>
    </row>
    <row r="176" spans="2:15" ht="11.25" customHeight="1">
      <c r="B176" s="388">
        <v>27</v>
      </c>
      <c r="C176" s="389" t="s">
        <v>1558</v>
      </c>
      <c r="D176" s="389"/>
      <c r="E176" s="389"/>
      <c r="F176" s="327"/>
      <c r="G176" s="327"/>
      <c r="H176" s="327"/>
      <c r="I176" s="327"/>
      <c r="J176" s="327"/>
      <c r="K176" s="2"/>
      <c r="L176" s="2"/>
      <c r="M176" s="2"/>
    </row>
    <row r="177" spans="2:13" ht="11.25" customHeight="1">
      <c r="B177" s="1633" t="s">
        <v>370</v>
      </c>
      <c r="C177" s="1687" t="s">
        <v>1559</v>
      </c>
      <c r="D177" s="1687"/>
      <c r="E177" s="1687"/>
      <c r="F177" s="1688"/>
      <c r="G177" s="1688">
        <v>3</v>
      </c>
      <c r="H177" s="1688"/>
      <c r="I177" s="1688">
        <v>3</v>
      </c>
      <c r="J177" s="1688"/>
      <c r="K177" s="2"/>
      <c r="L177" s="2"/>
      <c r="M177" s="2"/>
    </row>
    <row r="178" spans="2:13" ht="11.25" customHeight="1">
      <c r="B178" s="388"/>
      <c r="C178" s="389"/>
      <c r="D178" s="389"/>
      <c r="E178" s="389"/>
      <c r="F178" s="327"/>
      <c r="G178" s="327"/>
      <c r="H178" s="327"/>
      <c r="I178" s="2"/>
      <c r="J178" s="390"/>
      <c r="K178" s="2"/>
      <c r="L178" s="2"/>
      <c r="M178" s="2"/>
    </row>
    <row r="179" spans="2:13">
      <c r="B179" s="781"/>
      <c r="C179" s="333"/>
      <c r="D179" s="333"/>
      <c r="E179" s="333"/>
      <c r="F179" s="157"/>
      <c r="G179" s="157"/>
      <c r="H179" s="157"/>
      <c r="I179" s="157"/>
      <c r="J179" s="157"/>
    </row>
    <row r="180" spans="2:13" ht="15.75">
      <c r="B180" s="2213" t="s">
        <v>1569</v>
      </c>
      <c r="C180" s="2213"/>
      <c r="D180" s="2213"/>
      <c r="E180" s="2213"/>
      <c r="F180" s="2213"/>
      <c r="G180" s="2213"/>
      <c r="H180" s="344"/>
      <c r="I180" s="344"/>
      <c r="J180" s="344"/>
    </row>
    <row r="181" spans="2:13" ht="11.25" customHeight="1">
      <c r="B181" s="222"/>
      <c r="C181" s="41"/>
      <c r="D181" s="41"/>
      <c r="E181" s="41"/>
      <c r="F181" s="41"/>
      <c r="G181" s="41"/>
      <c r="H181" s="262"/>
    </row>
    <row r="182" spans="2:13" ht="11.25" customHeight="1">
      <c r="B182" s="2230" t="s">
        <v>1570</v>
      </c>
      <c r="C182" s="2149"/>
      <c r="D182" s="2149"/>
      <c r="E182" s="2149"/>
      <c r="F182" s="2149"/>
      <c r="G182" s="2149"/>
      <c r="H182" s="262"/>
    </row>
    <row r="183" spans="2:13" ht="11.25" customHeight="1">
      <c r="B183" s="267"/>
      <c r="C183" s="189"/>
      <c r="D183" s="189"/>
      <c r="E183" s="189"/>
      <c r="F183" s="189"/>
      <c r="G183" s="189"/>
      <c r="H183" s="262"/>
    </row>
    <row r="184" spans="2:13" ht="11.25" customHeight="1">
      <c r="B184" s="2271" t="s">
        <v>315</v>
      </c>
      <c r="C184" s="2271"/>
      <c r="D184" s="1779"/>
      <c r="E184" s="1779"/>
      <c r="F184" s="955"/>
      <c r="G184" s="263" t="s">
        <v>2714</v>
      </c>
      <c r="H184" s="2060"/>
      <c r="I184" s="2059" t="s">
        <v>662</v>
      </c>
      <c r="J184" s="2060"/>
    </row>
    <row r="185" spans="2:13" ht="11.25" customHeight="1">
      <c r="B185" s="42" t="s">
        <v>1571</v>
      </c>
      <c r="C185" s="222"/>
      <c r="D185" s="222"/>
      <c r="E185" s="222"/>
      <c r="F185" s="554"/>
      <c r="G185" s="554"/>
      <c r="H185" s="554"/>
      <c r="I185" s="554"/>
      <c r="J185" s="554"/>
    </row>
    <row r="186" spans="2:13" ht="11.25" customHeight="1">
      <c r="B186" s="158" t="s">
        <v>1307</v>
      </c>
      <c r="C186" s="2389" t="s">
        <v>1572</v>
      </c>
      <c r="D186" s="2226"/>
      <c r="E186" s="2226"/>
      <c r="F186" s="262"/>
      <c r="G186" s="262">
        <v>700724.32686999999</v>
      </c>
      <c r="H186" s="262"/>
      <c r="I186" s="262">
        <v>698309.30347699998</v>
      </c>
      <c r="J186" s="262"/>
    </row>
    <row r="187" spans="2:13" ht="11.25" customHeight="1">
      <c r="B187" s="158" t="s">
        <v>1574</v>
      </c>
      <c r="C187" s="913" t="s">
        <v>1575</v>
      </c>
      <c r="D187" s="112"/>
      <c r="E187" s="112"/>
      <c r="F187" s="188"/>
      <c r="G187" s="188">
        <v>700724.32686999999</v>
      </c>
      <c r="H187" s="2058"/>
      <c r="I187" s="2056">
        <v>698309.30347699998</v>
      </c>
      <c r="J187" s="188"/>
    </row>
    <row r="188" spans="2:13" ht="11.25" customHeight="1">
      <c r="B188" s="158" t="s">
        <v>1581</v>
      </c>
      <c r="C188" s="912" t="s">
        <v>677</v>
      </c>
      <c r="D188" s="912"/>
      <c r="E188" s="912"/>
      <c r="F188" s="188"/>
      <c r="G188" s="188">
        <v>1505.5266079999999</v>
      </c>
      <c r="H188" s="188"/>
      <c r="I188" s="188">
        <v>6156.1511989999999</v>
      </c>
      <c r="J188" s="188"/>
    </row>
    <row r="189" spans="2:13" ht="11.25" customHeight="1">
      <c r="B189" s="158" t="s">
        <v>1582</v>
      </c>
      <c r="C189" s="912" t="s">
        <v>1583</v>
      </c>
      <c r="D189" s="912"/>
      <c r="E189" s="912"/>
      <c r="F189" s="188"/>
      <c r="G189" s="188">
        <v>678573.40762700001</v>
      </c>
      <c r="H189" s="188"/>
      <c r="I189" s="188">
        <v>673943.09436700004</v>
      </c>
      <c r="J189" s="188"/>
    </row>
    <row r="190" spans="2:13" ht="11.25" customHeight="1">
      <c r="B190" s="158" t="s">
        <v>1584</v>
      </c>
      <c r="C190" s="912" t="s">
        <v>668</v>
      </c>
      <c r="D190" s="912"/>
      <c r="E190" s="912"/>
      <c r="F190" s="188"/>
      <c r="G190" s="188">
        <v>264.05929600000002</v>
      </c>
      <c r="H190" s="188"/>
      <c r="I190" s="188">
        <v>223.15965499999999</v>
      </c>
      <c r="J190" s="188"/>
    </row>
    <row r="191" spans="2:13" ht="11.25" customHeight="1">
      <c r="B191" s="158" t="s">
        <v>1585</v>
      </c>
      <c r="C191" s="912" t="s">
        <v>678</v>
      </c>
      <c r="D191" s="912"/>
      <c r="E191" s="912"/>
      <c r="F191" s="188"/>
      <c r="G191" s="188">
        <v>19995.956450000001</v>
      </c>
      <c r="H191" s="188"/>
      <c r="I191" s="188">
        <v>17560.811260999999</v>
      </c>
      <c r="J191" s="188"/>
    </row>
    <row r="192" spans="2:13" ht="11.25" customHeight="1">
      <c r="B192" s="158" t="s">
        <v>1586</v>
      </c>
      <c r="C192" s="912" t="s">
        <v>681</v>
      </c>
      <c r="D192" s="912"/>
      <c r="E192" s="912"/>
      <c r="F192" s="188"/>
      <c r="G192" s="188">
        <v>385.37688900000001</v>
      </c>
      <c r="H192" s="188"/>
      <c r="I192" s="188">
        <v>370.086995</v>
      </c>
      <c r="J192" s="188"/>
    </row>
    <row r="193" spans="2:12" ht="11.25" customHeight="1">
      <c r="B193" s="1598" t="s">
        <v>1587</v>
      </c>
      <c r="C193" s="1690" t="s">
        <v>1588</v>
      </c>
      <c r="D193" s="1690"/>
      <c r="E193" s="1690"/>
      <c r="F193" s="1691"/>
      <c r="G193" s="1691"/>
      <c r="H193" s="1691"/>
      <c r="I193" s="1691">
        <v>56</v>
      </c>
      <c r="J193" s="1691"/>
    </row>
    <row r="194" spans="2:12" ht="11.25" customHeight="1">
      <c r="B194" s="158"/>
      <c r="C194" s="912"/>
      <c r="D194" s="912"/>
      <c r="E194" s="912"/>
      <c r="F194" s="188"/>
      <c r="G194" s="188"/>
      <c r="H194" s="188"/>
    </row>
    <row r="195" spans="2:12">
      <c r="F195" s="3"/>
    </row>
    <row r="196" spans="2:12" ht="15.75">
      <c r="B196" s="2213" t="s">
        <v>1470</v>
      </c>
      <c r="C196" s="2213"/>
      <c r="D196" s="91"/>
      <c r="E196" s="91"/>
      <c r="F196" s="91"/>
      <c r="G196" s="91"/>
    </row>
    <row r="197" spans="2:12" ht="11.25" customHeight="1">
      <c r="B197" s="14"/>
      <c r="C197" s="91"/>
      <c r="D197" s="91"/>
      <c r="E197" s="91"/>
      <c r="F197" s="91"/>
      <c r="G197" s="91"/>
      <c r="L197" s="55"/>
    </row>
    <row r="198" spans="2:12">
      <c r="B198" s="2271" t="s">
        <v>315</v>
      </c>
      <c r="C198" s="2271"/>
      <c r="D198" s="1679"/>
      <c r="E198" s="1679"/>
      <c r="F198" s="1586"/>
      <c r="G198" s="2032" t="s">
        <v>2714</v>
      </c>
      <c r="H198" s="2039"/>
      <c r="I198" s="2032" t="s">
        <v>662</v>
      </c>
      <c r="J198" s="2039"/>
      <c r="L198" s="55"/>
    </row>
    <row r="199" spans="2:12">
      <c r="B199" s="205">
        <v>1</v>
      </c>
      <c r="C199" s="190" t="s">
        <v>421</v>
      </c>
      <c r="D199" s="190"/>
      <c r="E199" s="190"/>
      <c r="F199" s="240"/>
      <c r="G199" s="240">
        <v>188071.681576</v>
      </c>
      <c r="H199" s="240"/>
      <c r="I199" s="240">
        <v>190316.141818</v>
      </c>
      <c r="J199" s="240"/>
      <c r="L199" s="55"/>
    </row>
    <row r="200" spans="2:12">
      <c r="B200" s="205">
        <v>2</v>
      </c>
      <c r="C200" s="190" t="s">
        <v>1471</v>
      </c>
      <c r="D200" s="190"/>
      <c r="E200" s="190"/>
      <c r="F200" s="617"/>
      <c r="G200" s="617">
        <v>2.4999999997873199</v>
      </c>
      <c r="H200" s="617"/>
      <c r="I200" s="617">
        <v>2.5000000002889902</v>
      </c>
      <c r="J200" s="617"/>
      <c r="L200" s="55"/>
    </row>
    <row r="201" spans="2:12">
      <c r="B201" s="1637">
        <v>3</v>
      </c>
      <c r="C201" s="1619" t="s">
        <v>1472</v>
      </c>
      <c r="D201" s="1619"/>
      <c r="E201" s="1619"/>
      <c r="F201" s="1620"/>
      <c r="G201" s="1620">
        <v>4701.7920389999999</v>
      </c>
      <c r="H201" s="1620"/>
      <c r="I201" s="1620">
        <v>4757.9035454499999</v>
      </c>
      <c r="J201" s="1620"/>
    </row>
  </sheetData>
  <mergeCells count="44">
    <mergeCell ref="B3:H3"/>
    <mergeCell ref="B65:C66"/>
    <mergeCell ref="B67:C67"/>
    <mergeCell ref="B39:M39"/>
    <mergeCell ref="B7:J7"/>
    <mergeCell ref="B9:J9"/>
    <mergeCell ref="B11:J11"/>
    <mergeCell ref="B5:C5"/>
    <mergeCell ref="B13:C13"/>
    <mergeCell ref="B17:C17"/>
    <mergeCell ref="B20:C20"/>
    <mergeCell ref="B21:C21"/>
    <mergeCell ref="B22:C22"/>
    <mergeCell ref="B23:C23"/>
    <mergeCell ref="B198:C198"/>
    <mergeCell ref="B182:G182"/>
    <mergeCell ref="B184:C184"/>
    <mergeCell ref="C137:E137"/>
    <mergeCell ref="B92:C92"/>
    <mergeCell ref="B97:C97"/>
    <mergeCell ref="B103:C103"/>
    <mergeCell ref="B133:C133"/>
    <mergeCell ref="B109:C109"/>
    <mergeCell ref="H111:H112"/>
    <mergeCell ref="F112:G112"/>
    <mergeCell ref="C155:E155"/>
    <mergeCell ref="C156:E156"/>
    <mergeCell ref="B196:C196"/>
    <mergeCell ref="B143:C143"/>
    <mergeCell ref="B131:C131"/>
    <mergeCell ref="B113:C113"/>
    <mergeCell ref="B111:C111"/>
    <mergeCell ref="C154:E154"/>
    <mergeCell ref="B145:G145"/>
    <mergeCell ref="B147:C147"/>
    <mergeCell ref="B71:C71"/>
    <mergeCell ref="C166:E166"/>
    <mergeCell ref="C186:E186"/>
    <mergeCell ref="B82:D82"/>
    <mergeCell ref="C84:E84"/>
    <mergeCell ref="C138:E138"/>
    <mergeCell ref="C152:E152"/>
    <mergeCell ref="B180:G180"/>
    <mergeCell ref="C159:D159"/>
  </mergeCells>
  <phoneticPr fontId="22" type="noConversion"/>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orientation="landscape" r:id="rId1"/>
  <rowBreaks count="3" manualBreakCount="3">
    <brk id="60" max="9" man="1"/>
    <brk id="106" max="9" man="1"/>
    <brk id="140" max="9"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2108" t="s">
        <v>309</v>
      </c>
      <c r="C3" s="2108"/>
      <c r="D3" s="2108"/>
      <c r="E3" s="2108"/>
      <c r="F3" s="2108"/>
      <c r="G3" s="2108"/>
      <c r="H3" s="2108"/>
      <c r="I3" s="2108"/>
      <c r="J3" s="2108"/>
      <c r="K3" s="2108"/>
      <c r="L3" s="2108"/>
      <c r="M3" s="2108"/>
    </row>
    <row r="4" spans="1:19" s="10" customFormat="1" ht="5.25" customHeight="1">
      <c r="A4" s="7"/>
      <c r="B4" s="7"/>
      <c r="C4" s="7"/>
      <c r="D4" s="8"/>
      <c r="E4" s="8"/>
      <c r="F4" s="9"/>
      <c r="G4" s="9"/>
      <c r="H4" s="9"/>
      <c r="I4" s="9"/>
      <c r="J4" s="9"/>
      <c r="K4" s="9"/>
      <c r="L4" s="9"/>
      <c r="M4" s="9"/>
      <c r="O4" s="7"/>
      <c r="P4" s="7"/>
      <c r="Q4" s="7"/>
    </row>
    <row r="5" spans="1:19" s="10" customFormat="1" ht="15.75">
      <c r="A5" s="7"/>
      <c r="B5" s="1139" t="s">
        <v>874</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205" t="s">
        <v>2738</v>
      </c>
      <c r="C7" s="2205"/>
      <c r="D7" s="2205"/>
      <c r="E7" s="2205"/>
      <c r="F7" s="2205"/>
      <c r="G7" s="2205"/>
      <c r="H7" s="2205"/>
      <c r="I7" s="2205"/>
      <c r="J7" s="2205"/>
      <c r="K7" s="2205"/>
      <c r="L7" s="2205"/>
      <c r="M7" s="2205"/>
      <c r="N7" s="2205"/>
      <c r="O7" s="276"/>
      <c r="P7" s="276"/>
      <c r="Q7" s="464"/>
      <c r="R7" s="464"/>
      <c r="S7" s="464"/>
    </row>
    <row r="8" spans="1:19" s="10" customFormat="1" ht="11.25" customHeight="1">
      <c r="A8" s="7"/>
      <c r="B8" s="276"/>
      <c r="C8" s="322"/>
      <c r="D8" s="322"/>
      <c r="E8" s="322"/>
      <c r="F8" s="322"/>
      <c r="G8" s="322"/>
      <c r="H8" s="322"/>
      <c r="I8" s="322"/>
      <c r="J8" s="322"/>
      <c r="K8" s="322"/>
      <c r="L8" s="322"/>
      <c r="M8" s="322"/>
      <c r="N8" s="322"/>
      <c r="O8" s="276"/>
      <c r="P8" s="276"/>
      <c r="Q8" s="464"/>
      <c r="R8" s="464"/>
      <c r="S8" s="464"/>
    </row>
    <row r="9" spans="1:19" s="10" customFormat="1" ht="11.25" customHeight="1">
      <c r="A9" s="7"/>
      <c r="B9" s="2167" t="s">
        <v>27</v>
      </c>
      <c r="C9" s="2168"/>
      <c r="D9" s="682" t="s">
        <v>321</v>
      </c>
      <c r="E9" s="682" t="s">
        <v>323</v>
      </c>
      <c r="F9" s="682" t="s">
        <v>325</v>
      </c>
      <c r="G9" s="682"/>
      <c r="H9" s="682" t="s">
        <v>327</v>
      </c>
      <c r="I9" s="682"/>
      <c r="J9" s="682" t="s">
        <v>332</v>
      </c>
      <c r="K9" s="682" t="s">
        <v>339</v>
      </c>
      <c r="L9" s="682"/>
      <c r="M9" s="682" t="s">
        <v>341</v>
      </c>
      <c r="N9" s="682" t="s">
        <v>346</v>
      </c>
      <c r="O9" s="276"/>
      <c r="P9" s="276"/>
      <c r="Q9" s="464"/>
      <c r="R9" s="464"/>
      <c r="S9" s="464"/>
    </row>
    <row r="10" spans="1:19" s="10" customFormat="1" ht="11.25" customHeight="1">
      <c r="A10" s="7"/>
      <c r="B10" s="276"/>
      <c r="C10" s="276"/>
      <c r="D10" s="507"/>
      <c r="E10" s="507"/>
      <c r="F10" s="507"/>
      <c r="G10" s="507"/>
      <c r="H10" s="507"/>
      <c r="I10" s="507"/>
      <c r="J10" s="507"/>
      <c r="K10" s="507"/>
      <c r="L10" s="507"/>
      <c r="M10" s="2170" t="s">
        <v>875</v>
      </c>
      <c r="N10" s="2222"/>
      <c r="O10" s="276"/>
      <c r="P10" s="276"/>
      <c r="Q10" s="464"/>
      <c r="R10" s="464"/>
      <c r="S10" s="464"/>
    </row>
    <row r="11" spans="1:19" s="10" customFormat="1" ht="11.25" customHeight="1">
      <c r="A11" s="7"/>
      <c r="B11" s="276"/>
      <c r="C11" s="276"/>
      <c r="D11"/>
      <c r="E11"/>
      <c r="F11"/>
      <c r="G11"/>
      <c r="H11"/>
      <c r="I11"/>
      <c r="J11"/>
      <c r="K11"/>
      <c r="L11"/>
      <c r="M11" s="2171" t="s">
        <v>876</v>
      </c>
      <c r="N11" s="2181"/>
      <c r="O11" s="276"/>
      <c r="P11" s="276"/>
      <c r="Q11" s="464"/>
      <c r="R11" s="464"/>
      <c r="S11" s="464"/>
    </row>
    <row r="12" spans="1:19" s="10" customFormat="1" ht="11.25" customHeight="1">
      <c r="A12" s="7"/>
      <c r="B12" s="276"/>
      <c r="C12" s="276"/>
      <c r="D12"/>
      <c r="E12" s="239"/>
      <c r="F12" s="239"/>
      <c r="G12" s="239"/>
      <c r="H12" s="239"/>
      <c r="I12" s="239"/>
      <c r="K12" s="276"/>
      <c r="L12"/>
      <c r="M12"/>
      <c r="N12" s="354" t="s">
        <v>877</v>
      </c>
      <c r="O12" s="276"/>
      <c r="P12" s="276"/>
      <c r="Q12" s="464"/>
      <c r="R12" s="464"/>
      <c r="S12" s="464"/>
    </row>
    <row r="13" spans="1:19" s="10" customFormat="1" ht="11.25" customHeight="1">
      <c r="A13" s="7"/>
      <c r="B13" s="276"/>
      <c r="C13" s="276"/>
      <c r="D13"/>
      <c r="E13" s="239"/>
      <c r="F13" s="239"/>
      <c r="G13" s="239"/>
      <c r="H13" s="239"/>
      <c r="I13" s="239"/>
      <c r="J13" s="2179" t="s">
        <v>1020</v>
      </c>
      <c r="K13" s="2179"/>
      <c r="L13" s="472"/>
      <c r="M13" s="906"/>
      <c r="N13" s="354" t="s">
        <v>878</v>
      </c>
      <c r="O13" s="276"/>
      <c r="P13" s="276"/>
      <c r="Q13" s="464"/>
      <c r="R13" s="464"/>
      <c r="S13" s="464"/>
    </row>
    <row r="14" spans="1:19" s="10" customFormat="1" ht="11.25" customHeight="1">
      <c r="A14" s="7"/>
      <c r="B14" s="276"/>
      <c r="C14" s="276"/>
      <c r="D14"/>
      <c r="E14" s="239"/>
      <c r="F14" s="239"/>
      <c r="G14" s="239"/>
      <c r="H14" s="239"/>
      <c r="I14" s="239"/>
      <c r="J14" s="2179"/>
      <c r="K14" s="2179"/>
      <c r="L14" s="472"/>
      <c r="M14" s="906"/>
      <c r="N14" s="354" t="s">
        <v>879</v>
      </c>
      <c r="O14" s="276"/>
      <c r="P14" s="276"/>
      <c r="Q14" s="464"/>
      <c r="R14" s="464"/>
      <c r="S14" s="464"/>
    </row>
    <row r="15" spans="1:19" s="10" customFormat="1" ht="11.25" customHeight="1">
      <c r="A15" s="7"/>
      <c r="B15" s="276"/>
      <c r="C15" s="276"/>
      <c r="D15" s="2128" t="s">
        <v>880</v>
      </c>
      <c r="E15" s="2128"/>
      <c r="F15" s="2128"/>
      <c r="G15" s="2128"/>
      <c r="H15" s="2128"/>
      <c r="I15" s="239"/>
      <c r="J15" s="2128"/>
      <c r="K15" s="2128"/>
      <c r="L15" s="472"/>
      <c r="M15" s="906"/>
      <c r="N15" s="354" t="s">
        <v>881</v>
      </c>
      <c r="O15" s="276"/>
      <c r="P15" s="276"/>
      <c r="Q15" s="464"/>
      <c r="R15" s="464"/>
      <c r="S15" s="464"/>
    </row>
    <row r="16" spans="1:19" s="10" customFormat="1" ht="11.25" customHeight="1">
      <c r="A16" s="7"/>
      <c r="B16" s="276"/>
      <c r="C16" s="276"/>
      <c r="D16"/>
      <c r="E16" s="2174" t="s">
        <v>882</v>
      </c>
      <c r="F16" s="2174"/>
      <c r="G16" s="2174"/>
      <c r="H16" s="2174"/>
      <c r="I16" s="239"/>
      <c r="J16" s="354" t="s">
        <v>883</v>
      </c>
      <c r="K16" s="354" t="s">
        <v>884</v>
      </c>
      <c r="L16" s="354"/>
      <c r="N16" s="354" t="s">
        <v>885</v>
      </c>
      <c r="O16" s="276"/>
      <c r="P16" s="276"/>
      <c r="Q16" s="464"/>
      <c r="R16" s="464"/>
      <c r="S16" s="464"/>
    </row>
    <row r="17" spans="1:40" s="10" customFormat="1" ht="11.25" customHeight="1">
      <c r="A17" s="7"/>
      <c r="B17" s="256"/>
      <c r="C17" s="256"/>
      <c r="D17" s="445"/>
      <c r="E17" s="446"/>
      <c r="F17" s="446" t="s">
        <v>886</v>
      </c>
      <c r="G17" s="446"/>
      <c r="H17" s="446" t="s">
        <v>886</v>
      </c>
      <c r="I17" s="256"/>
      <c r="J17" s="354" t="s">
        <v>887</v>
      </c>
      <c r="K17" s="354" t="s">
        <v>887</v>
      </c>
      <c r="L17" s="354"/>
      <c r="N17" s="354" t="s">
        <v>888</v>
      </c>
      <c r="O17" s="276"/>
      <c r="P17" s="276"/>
      <c r="Q17" s="464"/>
      <c r="R17" s="464"/>
      <c r="S17" s="464"/>
    </row>
    <row r="18" spans="1:40" s="10" customFormat="1" ht="11.25" customHeight="1">
      <c r="A18" s="7"/>
      <c r="B18" s="2175" t="s">
        <v>315</v>
      </c>
      <c r="C18" s="2176"/>
      <c r="D18" s="1635" t="s">
        <v>889</v>
      </c>
      <c r="E18" s="1636"/>
      <c r="F18" s="1574" t="s">
        <v>890</v>
      </c>
      <c r="G18" s="1574"/>
      <c r="H18" s="1574" t="s">
        <v>891</v>
      </c>
      <c r="I18" s="1574"/>
      <c r="J18" s="1574" t="s">
        <v>892</v>
      </c>
      <c r="K18" s="1574" t="s">
        <v>892</v>
      </c>
      <c r="L18" s="206"/>
      <c r="N18" s="1635" t="s">
        <v>893</v>
      </c>
      <c r="O18" s="276"/>
      <c r="P18" s="276"/>
      <c r="Q18" s="464"/>
      <c r="R18" s="464"/>
      <c r="S18" s="464"/>
    </row>
    <row r="19" spans="1:40" s="10" customFormat="1" ht="11.25" customHeight="1">
      <c r="A19" s="7"/>
      <c r="B19" s="306" t="s">
        <v>896</v>
      </c>
      <c r="C19" s="276" t="s">
        <v>897</v>
      </c>
      <c r="D19" s="45">
        <v>2771.5043099999998</v>
      </c>
      <c r="E19" s="45">
        <v>473.75967000000003</v>
      </c>
      <c r="F19" s="45"/>
      <c r="G19" s="45">
        <v>0</v>
      </c>
      <c r="H19" s="45"/>
      <c r="I19" s="45">
        <v>-9.4013200000000001</v>
      </c>
      <c r="J19" s="45">
        <v>-1.5822000000000001</v>
      </c>
      <c r="K19" s="45">
        <v>-9</v>
      </c>
      <c r="L19" s="45"/>
      <c r="M19" s="532">
        <v>3226.30719</v>
      </c>
      <c r="N19" s="45">
        <v>464.35834999999997</v>
      </c>
      <c r="O19" s="276"/>
      <c r="P19" s="276"/>
      <c r="Q19" s="464"/>
      <c r="R19" s="464"/>
      <c r="S19" s="464"/>
      <c r="X19" s="1310"/>
      <c r="Y19" s="1310"/>
      <c r="Z19" s="1310"/>
      <c r="AA19" s="1310"/>
      <c r="AB19" s="1310"/>
      <c r="AC19" s="1310"/>
      <c r="AD19" s="1310"/>
      <c r="AE19" s="1310"/>
      <c r="AF19" s="1310"/>
      <c r="AG19" s="1310"/>
      <c r="AH19" s="1310"/>
      <c r="AI19" s="1310"/>
      <c r="AJ19" s="1310"/>
      <c r="AK19" s="1310"/>
      <c r="AL19" s="1310"/>
      <c r="AM19" s="1310"/>
      <c r="AN19" s="1310"/>
    </row>
    <row r="20" spans="1:40" s="10" customFormat="1" ht="11.25" customHeight="1">
      <c r="A20" s="7"/>
      <c r="B20" s="307" t="s">
        <v>902</v>
      </c>
      <c r="C20" s="402" t="s">
        <v>903</v>
      </c>
      <c r="D20" s="45"/>
      <c r="E20" s="45"/>
      <c r="F20" s="45"/>
      <c r="G20" s="45"/>
      <c r="H20" s="45"/>
      <c r="I20" s="45"/>
      <c r="J20" s="45"/>
      <c r="K20" s="45"/>
      <c r="L20" s="45"/>
      <c r="M20" s="45"/>
      <c r="N20" s="45"/>
      <c r="O20" s="276"/>
      <c r="P20" s="276"/>
      <c r="Q20" s="464"/>
      <c r="R20" s="464"/>
      <c r="S20" s="464"/>
    </row>
    <row r="21" spans="1:40" s="10" customFormat="1" ht="11.25" customHeight="1">
      <c r="A21" s="7"/>
      <c r="B21" s="307" t="s">
        <v>906</v>
      </c>
      <c r="C21" s="402" t="s">
        <v>907</v>
      </c>
      <c r="D21" s="364"/>
      <c r="E21" s="364"/>
      <c r="F21" s="364"/>
      <c r="G21" s="364"/>
      <c r="H21" s="364"/>
      <c r="I21" s="364"/>
      <c r="J21" s="364"/>
      <c r="K21" s="364"/>
      <c r="L21" s="364"/>
      <c r="M21" s="364"/>
      <c r="N21" s="364"/>
      <c r="O21" s="276"/>
      <c r="P21" s="276"/>
      <c r="Q21" s="464"/>
      <c r="R21" s="464"/>
      <c r="S21" s="464"/>
      <c r="X21" s="1310"/>
      <c r="Y21" s="1310"/>
      <c r="Z21" s="1310"/>
      <c r="AA21" s="1310"/>
      <c r="AB21" s="1310"/>
      <c r="AC21" s="1310"/>
      <c r="AD21" s="1310"/>
      <c r="AE21" s="1310"/>
      <c r="AF21" s="1310"/>
      <c r="AG21" s="1310"/>
      <c r="AH21" s="1310"/>
      <c r="AI21" s="1310"/>
      <c r="AJ21" s="1310"/>
      <c r="AK21" s="1310"/>
      <c r="AL21" s="1310"/>
      <c r="AM21" s="1310"/>
      <c r="AN21" s="1310"/>
    </row>
    <row r="22" spans="1:40" s="10" customFormat="1" ht="11.25" customHeight="1">
      <c r="A22" s="7"/>
      <c r="B22" s="306" t="s">
        <v>908</v>
      </c>
      <c r="C22" s="402" t="s">
        <v>909</v>
      </c>
      <c r="D22" s="364">
        <v>2771.5043099999998</v>
      </c>
      <c r="E22" s="364">
        <v>473.75967000000003</v>
      </c>
      <c r="F22" s="364"/>
      <c r="G22" s="364">
        <v>0</v>
      </c>
      <c r="H22" s="364"/>
      <c r="I22" s="364">
        <v>-9.4013200000000001</v>
      </c>
      <c r="J22" s="1796">
        <v>-1.5822000000000001</v>
      </c>
      <c r="K22" s="1796">
        <v>-9</v>
      </c>
      <c r="L22" s="364"/>
      <c r="M22" s="364">
        <v>3226.30719</v>
      </c>
      <c r="N22" s="364">
        <v>464.35834999999997</v>
      </c>
      <c r="O22" s="276"/>
      <c r="P22" s="276"/>
      <c r="Q22" s="464"/>
      <c r="R22" s="464"/>
      <c r="S22" s="464"/>
    </row>
    <row r="23" spans="1:40" s="10" customFormat="1" ht="11.25" customHeight="1">
      <c r="A23" s="7"/>
      <c r="B23" s="1638" t="s">
        <v>912</v>
      </c>
      <c r="C23" s="1639" t="s">
        <v>913</v>
      </c>
      <c r="D23" s="45">
        <v>19.06165</v>
      </c>
      <c r="E23" s="45">
        <v>3.2522799999999998</v>
      </c>
      <c r="F23" s="45"/>
      <c r="G23" s="45">
        <v>0</v>
      </c>
      <c r="H23" s="45"/>
      <c r="I23" s="45">
        <v>6.0000000000000002E-5</v>
      </c>
      <c r="J23" s="45"/>
      <c r="K23" s="45"/>
      <c r="L23" s="45"/>
      <c r="M23" s="45">
        <v>20.697389999999999</v>
      </c>
      <c r="N23" s="45">
        <v>1.7346999999999999</v>
      </c>
      <c r="Q23" s="7"/>
      <c r="X23" s="1310"/>
      <c r="Y23" s="1310"/>
      <c r="Z23" s="1310"/>
      <c r="AA23" s="1310"/>
      <c r="AB23" s="1310"/>
      <c r="AC23" s="1310"/>
      <c r="AD23" s="1310"/>
      <c r="AE23" s="1310"/>
      <c r="AF23" s="1310"/>
      <c r="AG23" s="1310"/>
      <c r="AH23" s="1310"/>
      <c r="AI23" s="1310"/>
      <c r="AJ23" s="1310"/>
      <c r="AK23" s="1310"/>
      <c r="AL23" s="1310"/>
      <c r="AM23" s="1310"/>
      <c r="AN23" s="1310"/>
    </row>
    <row r="24" spans="1:40" s="10" customFormat="1" ht="11.25" customHeight="1">
      <c r="A24" s="7"/>
      <c r="B24" s="1640">
        <v>100</v>
      </c>
      <c r="C24" s="697" t="s">
        <v>571</v>
      </c>
      <c r="D24" s="789">
        <f>+D19+D23</f>
        <v>2790.5659599999999</v>
      </c>
      <c r="E24" s="789">
        <f>+E19+E23</f>
        <v>477.01195000000001</v>
      </c>
      <c r="F24" s="789"/>
      <c r="G24" s="789"/>
      <c r="H24" s="789"/>
      <c r="I24" s="789"/>
      <c r="J24" s="789">
        <f>+J19+J23</f>
        <v>-1.5822000000000001</v>
      </c>
      <c r="K24" s="789">
        <f>+K19+K23</f>
        <v>-9</v>
      </c>
      <c r="L24" s="789"/>
      <c r="M24" s="789">
        <f>+M19+M23</f>
        <v>3247.0045799999998</v>
      </c>
      <c r="N24" s="789">
        <f>+N19+N23</f>
        <v>466.09304999999995</v>
      </c>
      <c r="O24" s="914"/>
      <c r="P24" s="914"/>
      <c r="Q24" s="7"/>
    </row>
    <row r="25" spans="1:40" s="1063" customFormat="1" ht="11.25" customHeight="1">
      <c r="A25" s="7"/>
      <c r="B25" s="276"/>
      <c r="C25" s="322"/>
      <c r="D25" s="322"/>
      <c r="E25" s="322"/>
      <c r="F25" s="322"/>
      <c r="G25" s="322"/>
      <c r="H25" s="322"/>
      <c r="I25" s="322"/>
      <c r="J25" s="322"/>
      <c r="K25" s="322"/>
      <c r="L25" s="322"/>
      <c r="M25" s="322"/>
      <c r="N25" s="322"/>
      <c r="O25" s="914"/>
      <c r="P25" s="914"/>
      <c r="Q25" s="1797"/>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59"/>
      <c r="C26" s="160"/>
      <c r="D26" s="160"/>
      <c r="E26" s="160"/>
      <c r="F26" s="160"/>
      <c r="G26" s="160"/>
      <c r="H26" s="160"/>
      <c r="I26" s="160"/>
      <c r="J26" s="160"/>
      <c r="K26" s="160"/>
      <c r="L26" s="160"/>
      <c r="M26" s="160"/>
      <c r="N26" s="160"/>
    </row>
    <row r="27" spans="1:40" s="10" customFormat="1" ht="11.25" customHeight="1">
      <c r="A27" s="7"/>
      <c r="B27" s="2167" t="s">
        <v>316</v>
      </c>
      <c r="C27" s="2168"/>
      <c r="D27" s="682" t="s">
        <v>321</v>
      </c>
      <c r="E27" s="682" t="s">
        <v>323</v>
      </c>
      <c r="F27" s="682" t="s">
        <v>325</v>
      </c>
      <c r="G27" s="682"/>
      <c r="H27" s="682" t="s">
        <v>327</v>
      </c>
      <c r="I27" s="682"/>
      <c r="J27" s="682" t="s">
        <v>332</v>
      </c>
      <c r="K27" s="682" t="s">
        <v>339</v>
      </c>
      <c r="L27" s="682"/>
      <c r="M27" s="682" t="s">
        <v>341</v>
      </c>
      <c r="N27" s="682" t="s">
        <v>346</v>
      </c>
    </row>
    <row r="28" spans="1:40" s="10" customFormat="1" ht="11.25" customHeight="1">
      <c r="A28" s="7"/>
      <c r="B28" s="276"/>
      <c r="C28" s="276"/>
      <c r="D28" s="507"/>
      <c r="E28" s="507"/>
      <c r="F28" s="507"/>
      <c r="G28" s="507"/>
      <c r="H28" s="507"/>
      <c r="I28" s="507"/>
      <c r="J28" s="507"/>
      <c r="K28" s="507"/>
      <c r="L28" s="507"/>
      <c r="M28" s="2170" t="s">
        <v>875</v>
      </c>
      <c r="N28" s="2222"/>
    </row>
    <row r="29" spans="1:40" s="10" customFormat="1" ht="11.25" customHeight="1">
      <c r="A29" s="7"/>
      <c r="B29" s="276"/>
      <c r="C29" s="276"/>
      <c r="D29"/>
      <c r="E29"/>
      <c r="F29"/>
      <c r="G29"/>
      <c r="H29"/>
      <c r="I29"/>
      <c r="J29"/>
      <c r="K29"/>
      <c r="L29"/>
      <c r="M29" s="2171" t="s">
        <v>876</v>
      </c>
      <c r="N29" s="2181"/>
    </row>
    <row r="30" spans="1:40" s="10" customFormat="1" ht="11.25" customHeight="1">
      <c r="A30" s="7"/>
      <c r="B30" s="276"/>
      <c r="C30" s="276"/>
      <c r="D30"/>
      <c r="E30" s="239"/>
      <c r="F30" s="239"/>
      <c r="G30" s="239"/>
      <c r="H30" s="239"/>
      <c r="I30" s="239"/>
      <c r="J30" s="239"/>
      <c r="K30"/>
      <c r="L30"/>
      <c r="M30"/>
      <c r="N30" s="354" t="s">
        <v>877</v>
      </c>
      <c r="Q30" s="7"/>
    </row>
    <row r="31" spans="1:40" s="10" customFormat="1" ht="11.25" customHeight="1">
      <c r="A31" s="7"/>
      <c r="B31" s="276"/>
      <c r="C31" s="276"/>
      <c r="D31"/>
      <c r="E31" s="239"/>
      <c r="F31" s="239"/>
      <c r="G31" s="239"/>
      <c r="H31" s="239"/>
      <c r="I31" s="239"/>
      <c r="J31" s="2179" t="s">
        <v>1020</v>
      </c>
      <c r="K31" s="2179"/>
      <c r="L31" s="472"/>
      <c r="M31" s="906"/>
      <c r="N31" s="354" t="s">
        <v>878</v>
      </c>
      <c r="Q31" s="7"/>
    </row>
    <row r="32" spans="1:40" s="10" customFormat="1" ht="11.25" customHeight="1">
      <c r="A32" s="7"/>
      <c r="B32" s="276"/>
      <c r="C32" s="276"/>
      <c r="D32"/>
      <c r="E32" s="239"/>
      <c r="F32" s="239"/>
      <c r="G32" s="239"/>
      <c r="H32" s="239"/>
      <c r="I32" s="239"/>
      <c r="J32" s="2179"/>
      <c r="K32" s="2179"/>
      <c r="L32" s="472"/>
      <c r="M32" s="906"/>
      <c r="N32" s="354" t="s">
        <v>879</v>
      </c>
      <c r="Q32" s="7"/>
    </row>
    <row r="33" spans="1:21" s="10" customFormat="1" ht="11.25" customHeight="1">
      <c r="A33" s="7"/>
      <c r="B33" s="276"/>
      <c r="C33" s="276"/>
      <c r="D33" s="2128" t="s">
        <v>880</v>
      </c>
      <c r="E33" s="2128"/>
      <c r="F33" s="2128"/>
      <c r="G33" s="2128"/>
      <c r="H33" s="2128"/>
      <c r="I33" s="239"/>
      <c r="J33" s="2128"/>
      <c r="K33" s="2128"/>
      <c r="L33" s="472"/>
      <c r="M33" s="906"/>
      <c r="N33" s="354" t="s">
        <v>881</v>
      </c>
      <c r="Q33" s="7"/>
    </row>
    <row r="34" spans="1:21" s="10" customFormat="1" ht="11.25" customHeight="1">
      <c r="A34" s="7"/>
      <c r="B34" s="276"/>
      <c r="C34" s="276"/>
      <c r="D34"/>
      <c r="E34" s="2174" t="s">
        <v>882</v>
      </c>
      <c r="F34" s="2174"/>
      <c r="G34" s="2174"/>
      <c r="H34" s="2174"/>
      <c r="I34" s="239"/>
      <c r="J34" s="354" t="s">
        <v>883</v>
      </c>
      <c r="K34" s="354" t="s">
        <v>884</v>
      </c>
      <c r="L34" s="354"/>
      <c r="N34" s="354" t="s">
        <v>885</v>
      </c>
      <c r="Q34" s="7"/>
    </row>
    <row r="35" spans="1:21" s="10" customFormat="1" ht="11.25" customHeight="1">
      <c r="A35" s="7"/>
      <c r="B35" s="256"/>
      <c r="C35" s="256"/>
      <c r="D35" s="445"/>
      <c r="E35" s="446"/>
      <c r="F35" s="446" t="s">
        <v>886</v>
      </c>
      <c r="G35" s="446"/>
      <c r="H35" s="446" t="s">
        <v>886</v>
      </c>
      <c r="I35" s="256"/>
      <c r="J35" s="354" t="s">
        <v>887</v>
      </c>
      <c r="K35" s="354" t="s">
        <v>887</v>
      </c>
      <c r="L35" s="354"/>
      <c r="N35" s="354" t="s">
        <v>888</v>
      </c>
      <c r="Q35" s="7"/>
    </row>
    <row r="36" spans="1:21" s="10" customFormat="1" ht="11.25" customHeight="1">
      <c r="A36" s="7"/>
      <c r="B36" s="2175" t="s">
        <v>315</v>
      </c>
      <c r="C36" s="2176"/>
      <c r="D36" s="1635" t="s">
        <v>889</v>
      </c>
      <c r="E36" s="1636"/>
      <c r="F36" s="1574" t="s">
        <v>890</v>
      </c>
      <c r="G36" s="1574"/>
      <c r="H36" s="1574" t="s">
        <v>891</v>
      </c>
      <c r="I36" s="1574"/>
      <c r="J36" s="1574" t="s">
        <v>892</v>
      </c>
      <c r="K36" s="1574" t="s">
        <v>892</v>
      </c>
      <c r="L36" s="206"/>
      <c r="N36" s="1635" t="s">
        <v>893</v>
      </c>
      <c r="Q36" s="7"/>
    </row>
    <row r="37" spans="1:21" s="10" customFormat="1" ht="11.25" customHeight="1">
      <c r="A37" s="7"/>
      <c r="B37" s="306" t="s">
        <v>896</v>
      </c>
      <c r="C37" s="276" t="s">
        <v>897</v>
      </c>
      <c r="D37" s="45">
        <v>2388.4474</v>
      </c>
      <c r="E37" s="45">
        <v>335.18563999999998</v>
      </c>
      <c r="F37" s="45"/>
      <c r="G37" s="45"/>
      <c r="H37" s="45"/>
      <c r="I37" s="45"/>
      <c r="J37" s="45">
        <v>-1.2033700000000001</v>
      </c>
      <c r="K37" s="45">
        <v>-4.7088200000000002</v>
      </c>
      <c r="L37" s="45"/>
      <c r="M37" s="532">
        <v>2707.8238700000002</v>
      </c>
      <c r="N37" s="45">
        <v>328.91521999999998</v>
      </c>
      <c r="Q37" s="7"/>
    </row>
    <row r="38" spans="1:21" s="10" customFormat="1" ht="11.25" customHeight="1">
      <c r="A38" s="7"/>
      <c r="B38" s="307" t="s">
        <v>902</v>
      </c>
      <c r="C38" s="402" t="s">
        <v>903</v>
      </c>
      <c r="D38" s="45"/>
      <c r="E38" s="45"/>
      <c r="F38" s="45"/>
      <c r="G38" s="45"/>
      <c r="H38" s="45"/>
      <c r="I38" s="45"/>
      <c r="J38" s="45"/>
      <c r="K38" s="45"/>
      <c r="L38" s="45"/>
      <c r="M38" s="45"/>
      <c r="N38" s="45"/>
      <c r="Q38" s="7"/>
    </row>
    <row r="39" spans="1:21" s="10" customFormat="1" ht="11.25" customHeight="1">
      <c r="A39" s="7"/>
      <c r="B39" s="307" t="s">
        <v>906</v>
      </c>
      <c r="C39" s="402" t="s">
        <v>907</v>
      </c>
      <c r="D39" s="364"/>
      <c r="E39" s="364"/>
      <c r="F39" s="364"/>
      <c r="G39" s="364"/>
      <c r="H39" s="364"/>
      <c r="I39" s="364"/>
      <c r="J39" s="364"/>
      <c r="K39" s="364"/>
      <c r="L39" s="364"/>
      <c r="M39" s="364"/>
      <c r="N39" s="364"/>
      <c r="Q39" s="7"/>
    </row>
    <row r="40" spans="1:21" s="10" customFormat="1" ht="11.25" customHeight="1">
      <c r="A40" s="7"/>
      <c r="B40" s="306" t="s">
        <v>908</v>
      </c>
      <c r="C40" s="402" t="s">
        <v>909</v>
      </c>
      <c r="D40" s="364">
        <f>+D37</f>
        <v>2388.4474</v>
      </c>
      <c r="E40" s="364">
        <f>+E37</f>
        <v>335.18563999999998</v>
      </c>
      <c r="F40" s="364"/>
      <c r="G40" s="364"/>
      <c r="H40" s="364"/>
      <c r="I40" s="364"/>
      <c r="J40" s="364">
        <f>+J37</f>
        <v>-1.2033700000000001</v>
      </c>
      <c r="K40" s="364">
        <f>+K37</f>
        <v>-4.7088200000000002</v>
      </c>
      <c r="L40" s="364"/>
      <c r="M40" s="364">
        <f>+M37</f>
        <v>2707.8238700000002</v>
      </c>
      <c r="N40" s="364">
        <f>+N37</f>
        <v>328.91521999999998</v>
      </c>
      <c r="Q40" s="7"/>
    </row>
    <row r="41" spans="1:21" s="10" customFormat="1" ht="11.25" customHeight="1">
      <c r="A41" s="7"/>
      <c r="B41" s="1638" t="s">
        <v>912</v>
      </c>
      <c r="C41" s="1639" t="s">
        <v>913</v>
      </c>
      <c r="D41" s="45">
        <v>20.513380000000002</v>
      </c>
      <c r="E41" s="45">
        <v>3.1941999999999999</v>
      </c>
      <c r="F41" s="45"/>
      <c r="G41" s="45"/>
      <c r="H41" s="45"/>
      <c r="I41" s="45"/>
      <c r="J41" s="45"/>
      <c r="K41" s="45"/>
      <c r="L41" s="45"/>
      <c r="M41" s="45">
        <v>22.166239999999998</v>
      </c>
      <c r="N41" s="45">
        <v>1.67858</v>
      </c>
      <c r="Q41" s="7"/>
    </row>
    <row r="42" spans="1:21" s="10" customFormat="1" ht="11.25" customHeight="1">
      <c r="A42" s="7"/>
      <c r="B42" s="1640">
        <v>100</v>
      </c>
      <c r="C42" s="697" t="s">
        <v>571</v>
      </c>
      <c r="D42" s="789">
        <f>+D37+D41</f>
        <v>2408.9607799999999</v>
      </c>
      <c r="E42" s="789">
        <f>+E37+E41</f>
        <v>338.37984</v>
      </c>
      <c r="F42" s="789"/>
      <c r="G42" s="789"/>
      <c r="H42" s="789"/>
      <c r="I42" s="789"/>
      <c r="J42" s="789">
        <f>+J37+J41</f>
        <v>-1.2033700000000001</v>
      </c>
      <c r="K42" s="789">
        <f>+K37+K41</f>
        <v>-4.7088200000000002</v>
      </c>
      <c r="L42" s="789"/>
      <c r="M42" s="789">
        <f>+M37+M41</f>
        <v>2729.9901100000002</v>
      </c>
      <c r="N42" s="789">
        <f>+N37+N41</f>
        <v>330.59379999999999</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1139" t="s">
        <v>2687</v>
      </c>
    </row>
    <row r="46" spans="1:21" s="6" customFormat="1" ht="11.25" customHeight="1">
      <c r="A46" s="13"/>
      <c r="B46" s="14"/>
    </row>
    <row r="47" spans="1:21" ht="33.75" customHeight="1">
      <c r="B47" s="2130" t="s">
        <v>2688</v>
      </c>
      <c r="C47" s="2131"/>
      <c r="D47" s="2131"/>
      <c r="E47" s="2131"/>
      <c r="F47" s="2131"/>
      <c r="G47" s="2131"/>
      <c r="H47" s="2131"/>
      <c r="I47" s="2131"/>
      <c r="J47" s="2131"/>
      <c r="K47" s="2131"/>
      <c r="L47" s="2131"/>
      <c r="M47" s="2131"/>
      <c r="N47" s="2131"/>
      <c r="O47" s="2131"/>
      <c r="P47" s="2131"/>
      <c r="Q47" s="2131"/>
      <c r="R47" s="2131"/>
      <c r="S47" s="2131"/>
      <c r="T47" s="905"/>
      <c r="U47" s="261"/>
    </row>
    <row r="48" spans="1:21" ht="12.75" customHeight="1">
      <c r="B48" s="261"/>
      <c r="C48" s="905"/>
      <c r="D48" s="905"/>
      <c r="E48" s="905"/>
      <c r="F48" s="905"/>
      <c r="G48" s="905"/>
      <c r="H48" s="905"/>
      <c r="I48" s="905"/>
      <c r="J48" s="905"/>
      <c r="K48" s="905"/>
      <c r="L48" s="905"/>
      <c r="M48" s="905"/>
      <c r="N48" s="905"/>
      <c r="O48" s="905"/>
      <c r="P48" s="905"/>
      <c r="Q48" s="905"/>
      <c r="R48" s="905"/>
      <c r="S48" s="905"/>
      <c r="T48" s="905"/>
      <c r="U48" s="261"/>
    </row>
    <row r="49" spans="2:49" ht="12" customHeight="1">
      <c r="B49" s="2169"/>
      <c r="C49" s="2169"/>
      <c r="D49" s="2169"/>
      <c r="E49" s="2169"/>
      <c r="F49" s="2169"/>
      <c r="G49" s="2169"/>
      <c r="H49" s="2169"/>
      <c r="I49" s="2169"/>
      <c r="J49" s="2169"/>
      <c r="K49" s="2169"/>
      <c r="L49" s="2169"/>
      <c r="M49" s="2169"/>
      <c r="N49" s="2169"/>
      <c r="O49" s="2169"/>
      <c r="P49" s="2169"/>
      <c r="Q49" s="2169"/>
      <c r="R49" s="2169"/>
      <c r="S49" s="2169"/>
      <c r="T49" s="2169"/>
      <c r="U49" s="2169"/>
    </row>
    <row r="50" spans="2:49" s="3" customFormat="1" ht="11.25" customHeight="1">
      <c r="B50" s="2182" t="s">
        <v>316</v>
      </c>
      <c r="C50" s="2183"/>
      <c r="D50" s="682" t="s">
        <v>321</v>
      </c>
      <c r="E50" s="682" t="s">
        <v>323</v>
      </c>
      <c r="F50" s="682" t="s">
        <v>325</v>
      </c>
      <c r="G50" s="682"/>
      <c r="H50" s="682" t="s">
        <v>327</v>
      </c>
      <c r="I50" s="682"/>
      <c r="J50" s="682" t="s">
        <v>332</v>
      </c>
      <c r="K50" s="682" t="s">
        <v>339</v>
      </c>
      <c r="L50" s="682"/>
      <c r="M50" s="682" t="s">
        <v>341</v>
      </c>
      <c r="N50" s="682" t="s">
        <v>346</v>
      </c>
      <c r="O50" s="682" t="s">
        <v>352</v>
      </c>
      <c r="P50" s="682"/>
      <c r="Q50" s="682" t="s">
        <v>375</v>
      </c>
      <c r="R50" s="682" t="s">
        <v>399</v>
      </c>
      <c r="S50" s="682" t="s">
        <v>916</v>
      </c>
      <c r="U50" s="239"/>
    </row>
    <row r="51" spans="2:49" s="3" customFormat="1" ht="11.25" customHeight="1">
      <c r="B51" s="276"/>
      <c r="C51" s="276"/>
      <c r="D51" s="683"/>
      <c r="E51" s="683"/>
      <c r="F51" s="683"/>
      <c r="G51" s="683"/>
      <c r="H51" s="2400" t="s">
        <v>917</v>
      </c>
      <c r="I51" s="2401"/>
      <c r="J51" s="2401"/>
      <c r="K51" s="2401"/>
      <c r="L51" s="2401"/>
      <c r="M51" s="2401"/>
      <c r="N51" s="2401"/>
      <c r="O51" s="2401"/>
      <c r="P51" s="2401"/>
      <c r="Q51" s="2401"/>
      <c r="R51" s="2401"/>
      <c r="S51" s="2401"/>
      <c r="T51" s="169"/>
      <c r="U51" s="151"/>
    </row>
    <row r="52" spans="2:49" s="3" customFormat="1" ht="11.25" customHeight="1">
      <c r="B52" s="276"/>
      <c r="C52" s="276"/>
      <c r="D52" s="2128" t="s">
        <v>918</v>
      </c>
      <c r="E52" s="2128"/>
      <c r="F52" s="2128"/>
      <c r="G52" s="239"/>
      <c r="H52" s="239"/>
      <c r="I52" s="239"/>
      <c r="J52" s="2118" t="s">
        <v>919</v>
      </c>
      <c r="K52" s="2158"/>
      <c r="L52" s="2158"/>
      <c r="M52" s="2158"/>
      <c r="N52" s="2158"/>
      <c r="O52" s="2158"/>
      <c r="P52" s="2158"/>
      <c r="Q52" s="2158"/>
      <c r="R52" s="2158"/>
      <c r="S52" s="2158"/>
      <c r="T52" s="169"/>
      <c r="U52" s="276"/>
    </row>
    <row r="53" spans="2:49" s="3" customFormat="1" ht="11.25" customHeight="1">
      <c r="B53" s="2147"/>
      <c r="C53" s="2147"/>
      <c r="D53" s="2188"/>
      <c r="E53" s="684" t="s">
        <v>920</v>
      </c>
      <c r="F53" s="684" t="s">
        <v>921</v>
      </c>
      <c r="G53" s="161"/>
      <c r="H53" s="256"/>
      <c r="I53" s="256"/>
      <c r="J53" s="161" t="s">
        <v>922</v>
      </c>
      <c r="K53" s="161" t="s">
        <v>921</v>
      </c>
      <c r="L53" s="161"/>
      <c r="M53" s="256" t="s">
        <v>921</v>
      </c>
      <c r="N53" s="256" t="s">
        <v>921</v>
      </c>
      <c r="O53" s="256" t="s">
        <v>921</v>
      </c>
      <c r="P53" s="256"/>
      <c r="Q53" s="256" t="s">
        <v>921</v>
      </c>
      <c r="U53" s="2179"/>
    </row>
    <row r="54" spans="2:49" s="3" customFormat="1" ht="11.25" customHeight="1">
      <c r="B54" s="2147"/>
      <c r="C54" s="2147"/>
      <c r="D54" s="2189"/>
      <c r="E54" s="161" t="s">
        <v>923</v>
      </c>
      <c r="F54" s="161" t="s">
        <v>924</v>
      </c>
      <c r="G54" s="161"/>
      <c r="H54" s="256"/>
      <c r="I54" s="256"/>
      <c r="J54" s="161" t="s">
        <v>925</v>
      </c>
      <c r="K54" s="161" t="s">
        <v>926</v>
      </c>
      <c r="L54" s="161"/>
      <c r="M54" s="256" t="s">
        <v>927</v>
      </c>
      <c r="N54" s="256" t="s">
        <v>928</v>
      </c>
      <c r="O54" s="256" t="s">
        <v>929</v>
      </c>
      <c r="P54" s="256"/>
      <c r="Q54" s="256" t="s">
        <v>930</v>
      </c>
      <c r="R54" s="256" t="s">
        <v>921</v>
      </c>
      <c r="S54" s="161" t="s">
        <v>886</v>
      </c>
      <c r="U54" s="2179"/>
    </row>
    <row r="55" spans="2:49" s="3" customFormat="1" ht="11.25" customHeight="1">
      <c r="B55" s="2180" t="s">
        <v>315</v>
      </c>
      <c r="C55" s="2181"/>
      <c r="D55" s="1636"/>
      <c r="E55" s="1626" t="s">
        <v>931</v>
      </c>
      <c r="F55" s="1626" t="s">
        <v>932</v>
      </c>
      <c r="G55" s="1626"/>
      <c r="H55" s="1636"/>
      <c r="I55" s="1636"/>
      <c r="J55" s="1626" t="s">
        <v>933</v>
      </c>
      <c r="K55" s="1626" t="s">
        <v>934</v>
      </c>
      <c r="L55" s="1626"/>
      <c r="M55" s="1636" t="s">
        <v>935</v>
      </c>
      <c r="N55" s="1636" t="s">
        <v>936</v>
      </c>
      <c r="O55" s="1636" t="s">
        <v>937</v>
      </c>
      <c r="P55" s="1636"/>
      <c r="Q55" s="1636" t="s">
        <v>938</v>
      </c>
      <c r="R55" s="1626" t="s">
        <v>939</v>
      </c>
      <c r="S55" s="1626" t="s">
        <v>890</v>
      </c>
      <c r="U55" s="2179"/>
    </row>
    <row r="56" spans="2:49" s="29" customFormat="1" ht="11.25" customHeight="1">
      <c r="B56" s="281" t="s">
        <v>896</v>
      </c>
      <c r="C56" s="686" t="s">
        <v>897</v>
      </c>
      <c r="D56" s="687">
        <v>664942.50746999995</v>
      </c>
      <c r="E56" s="687">
        <v>663794.17740000004</v>
      </c>
      <c r="F56" s="687">
        <v>1148.33007</v>
      </c>
      <c r="G56" s="687"/>
      <c r="H56" s="687">
        <v>2044.1953900000001</v>
      </c>
      <c r="J56" s="687">
        <v>1396.6423500000001</v>
      </c>
      <c r="K56" s="687">
        <v>137.02359000000001</v>
      </c>
      <c r="L56" s="687">
        <v>235.42619999999999</v>
      </c>
      <c r="M56" s="687">
        <v>235.42619999999999</v>
      </c>
      <c r="N56" s="687">
        <v>169.60969</v>
      </c>
      <c r="O56" s="687">
        <v>84.9251</v>
      </c>
      <c r="P56" s="687">
        <v>3.4895900000000002</v>
      </c>
      <c r="Q56" s="687">
        <v>3.4895900000000002</v>
      </c>
      <c r="R56" s="687">
        <v>17.078869999999998</v>
      </c>
      <c r="S56" s="687">
        <v>2044.1954000000001</v>
      </c>
      <c r="U56" s="688"/>
      <c r="AF56" s="221"/>
      <c r="AG56" s="221"/>
      <c r="AH56" s="221"/>
      <c r="AI56" s="221"/>
      <c r="AJ56" s="221"/>
      <c r="AK56" s="221"/>
      <c r="AL56" s="221"/>
      <c r="AM56" s="221"/>
      <c r="AN56" s="221"/>
      <c r="AO56" s="221"/>
      <c r="AP56" s="221"/>
      <c r="AQ56" s="221"/>
      <c r="AR56" s="221"/>
      <c r="AS56" s="221"/>
      <c r="AT56" s="221"/>
      <c r="AU56" s="221"/>
      <c r="AV56" s="221"/>
      <c r="AW56" s="221"/>
    </row>
    <row r="57" spans="2:49" s="3" customFormat="1" ht="11.25" customHeight="1">
      <c r="B57" s="985" t="s">
        <v>902</v>
      </c>
      <c r="C57" s="325" t="s">
        <v>903</v>
      </c>
      <c r="D57" s="689"/>
      <c r="E57" s="689"/>
      <c r="F57" s="689"/>
      <c r="G57" s="689"/>
      <c r="H57" s="689"/>
      <c r="J57" s="689"/>
      <c r="K57" s="689"/>
      <c r="L57" s="689"/>
      <c r="M57" s="689"/>
      <c r="N57" s="689"/>
      <c r="O57" s="689"/>
      <c r="P57" s="689"/>
      <c r="Q57" s="689"/>
      <c r="R57" s="689"/>
      <c r="S57" s="689"/>
      <c r="U57" s="690"/>
      <c r="AF57" s="221"/>
      <c r="AG57" s="221"/>
      <c r="AH57" s="221"/>
      <c r="AI57" s="221"/>
      <c r="AJ57" s="221"/>
      <c r="AK57" s="221"/>
      <c r="AL57" s="221"/>
      <c r="AM57" s="221"/>
      <c r="AN57" s="221"/>
      <c r="AO57" s="221"/>
      <c r="AP57" s="221"/>
      <c r="AQ57" s="221"/>
      <c r="AR57" s="221"/>
      <c r="AS57" s="221"/>
      <c r="AT57" s="221"/>
      <c r="AU57" s="221"/>
      <c r="AV57" s="221"/>
      <c r="AW57" s="221"/>
    </row>
    <row r="58" spans="2:49" s="3" customFormat="1" ht="11.25" customHeight="1">
      <c r="B58" s="985" t="s">
        <v>906</v>
      </c>
      <c r="C58" s="325" t="s">
        <v>907</v>
      </c>
      <c r="D58" s="689"/>
      <c r="E58" s="689"/>
      <c r="F58" s="689"/>
      <c r="G58" s="689"/>
      <c r="H58" s="689"/>
      <c r="J58" s="689"/>
      <c r="K58" s="689"/>
      <c r="L58" s="689"/>
      <c r="M58" s="689"/>
      <c r="N58" s="689"/>
      <c r="O58" s="689"/>
      <c r="P58" s="689"/>
      <c r="Q58" s="689"/>
      <c r="R58" s="689"/>
      <c r="S58" s="689"/>
      <c r="T58" s="1309"/>
      <c r="U58" s="1311"/>
      <c r="V58" s="1309"/>
      <c r="W58" s="1309"/>
      <c r="X58" s="1309"/>
      <c r="Y58" s="1309"/>
      <c r="Z58" s="1309"/>
      <c r="AA58" s="1309"/>
      <c r="AB58" s="1309"/>
      <c r="AC58" s="1309"/>
      <c r="AD58" s="1309"/>
      <c r="AE58" s="1309"/>
      <c r="AF58" s="221"/>
      <c r="AG58" s="221"/>
      <c r="AH58" s="221"/>
      <c r="AI58" s="221"/>
      <c r="AJ58" s="221"/>
      <c r="AK58" s="221"/>
      <c r="AL58" s="221"/>
      <c r="AM58" s="221"/>
      <c r="AN58" s="221"/>
      <c r="AO58" s="221"/>
      <c r="AP58" s="221"/>
      <c r="AQ58" s="221"/>
      <c r="AR58" s="221"/>
      <c r="AS58" s="221"/>
      <c r="AT58" s="221"/>
      <c r="AU58" s="221"/>
      <c r="AV58" s="221"/>
      <c r="AW58" s="221"/>
    </row>
    <row r="59" spans="2:49" s="3" customFormat="1" ht="11.25" customHeight="1">
      <c r="B59" s="986" t="s">
        <v>908</v>
      </c>
      <c r="C59" s="362" t="s">
        <v>941</v>
      </c>
      <c r="D59" s="691"/>
      <c r="E59" s="691"/>
      <c r="F59" s="691"/>
      <c r="G59" s="691"/>
      <c r="H59" s="691"/>
      <c r="J59" s="691"/>
      <c r="K59" s="691"/>
      <c r="L59" s="691"/>
      <c r="M59" s="691"/>
      <c r="N59" s="691"/>
      <c r="O59" s="691"/>
      <c r="P59" s="691"/>
      <c r="Q59" s="691"/>
      <c r="R59" s="691"/>
      <c r="S59" s="691"/>
      <c r="T59" s="1309"/>
      <c r="U59" s="1311"/>
      <c r="V59" s="1309"/>
      <c r="W59" s="1309"/>
      <c r="X59" s="1309"/>
      <c r="Y59" s="1309"/>
      <c r="Z59" s="1309"/>
      <c r="AA59" s="1309"/>
      <c r="AB59" s="1309"/>
      <c r="AC59" s="1309"/>
      <c r="AD59" s="1309"/>
      <c r="AE59" s="1309"/>
      <c r="AF59" s="221"/>
      <c r="AG59" s="221"/>
      <c r="AH59" s="221"/>
      <c r="AI59" s="221"/>
      <c r="AJ59" s="221"/>
      <c r="AK59" s="221"/>
      <c r="AL59" s="221"/>
      <c r="AM59" s="221"/>
      <c r="AN59" s="221"/>
      <c r="AO59" s="221"/>
      <c r="AP59" s="221"/>
      <c r="AQ59" s="221"/>
      <c r="AR59" s="221"/>
      <c r="AS59" s="221"/>
      <c r="AT59" s="221"/>
      <c r="AU59" s="221"/>
      <c r="AV59" s="221"/>
      <c r="AW59" s="221"/>
    </row>
    <row r="60" spans="2:49" s="3" customFormat="1" ht="11.25" customHeight="1">
      <c r="B60" s="985" t="s">
        <v>910</v>
      </c>
      <c r="C60" s="325" t="s">
        <v>909</v>
      </c>
      <c r="D60" s="692">
        <v>664942.50746999995</v>
      </c>
      <c r="E60" s="692">
        <v>663794.17740000004</v>
      </c>
      <c r="F60" s="692">
        <v>1148.33007</v>
      </c>
      <c r="G60" s="692"/>
      <c r="H60" s="692">
        <v>2044.1953900000001</v>
      </c>
      <c r="J60" s="692">
        <v>1396.6423500000001</v>
      </c>
      <c r="K60" s="692">
        <v>137.02359000000001</v>
      </c>
      <c r="L60" s="692">
        <v>235.42619999999999</v>
      </c>
      <c r="M60" s="692">
        <v>235.42619999999999</v>
      </c>
      <c r="N60" s="692">
        <v>169.60969</v>
      </c>
      <c r="O60" s="692">
        <v>84.9251</v>
      </c>
      <c r="P60" s="692">
        <v>3.4895900000000002</v>
      </c>
      <c r="Q60" s="692">
        <v>3.4895900000000002</v>
      </c>
      <c r="R60" s="692">
        <v>17.078869999999998</v>
      </c>
      <c r="S60" s="692">
        <v>2044.1954000000001</v>
      </c>
      <c r="T60" s="1309"/>
      <c r="U60" s="1311"/>
      <c r="V60" s="1309"/>
      <c r="W60" s="1309"/>
      <c r="X60" s="1309"/>
      <c r="Y60" s="1309"/>
      <c r="Z60" s="1309"/>
      <c r="AA60" s="1309"/>
      <c r="AB60" s="1309"/>
      <c r="AC60" s="1309"/>
      <c r="AD60" s="1309"/>
      <c r="AE60" s="1309"/>
      <c r="AF60" s="221"/>
      <c r="AG60" s="221"/>
      <c r="AH60" s="221"/>
      <c r="AI60" s="221"/>
      <c r="AJ60" s="221"/>
      <c r="AK60" s="221"/>
      <c r="AL60" s="221"/>
      <c r="AM60" s="221"/>
      <c r="AN60" s="221"/>
      <c r="AO60" s="221"/>
      <c r="AP60" s="221"/>
      <c r="AQ60" s="221"/>
      <c r="AR60" s="221"/>
      <c r="AS60" s="221"/>
      <c r="AT60" s="221"/>
      <c r="AU60" s="221"/>
      <c r="AV60" s="221"/>
      <c r="AW60" s="221"/>
    </row>
    <row r="61" spans="2:49" s="3" customFormat="1" ht="11.25" customHeight="1">
      <c r="B61" s="77" t="s">
        <v>948</v>
      </c>
      <c r="C61" s="277" t="s">
        <v>949</v>
      </c>
      <c r="D61" s="694">
        <v>107681.61133</v>
      </c>
      <c r="E61" s="695"/>
      <c r="F61" s="695"/>
      <c r="G61" s="695"/>
      <c r="H61" s="694">
        <v>46.037500000000001</v>
      </c>
      <c r="J61" s="695"/>
      <c r="K61" s="695"/>
      <c r="L61" s="695"/>
      <c r="M61" s="695"/>
      <c r="N61" s="695"/>
      <c r="O61" s="695"/>
      <c r="P61" s="695"/>
      <c r="Q61" s="695"/>
      <c r="R61" s="695"/>
      <c r="S61" s="694">
        <v>46.037500000000001</v>
      </c>
      <c r="AF61" s="221"/>
      <c r="AG61" s="221"/>
      <c r="AH61" s="221"/>
      <c r="AI61" s="221"/>
      <c r="AJ61" s="221"/>
      <c r="AK61" s="221"/>
      <c r="AL61" s="221"/>
      <c r="AM61" s="221"/>
      <c r="AN61" s="221"/>
      <c r="AO61" s="221"/>
      <c r="AP61" s="221"/>
      <c r="AQ61" s="221"/>
      <c r="AR61" s="221"/>
      <c r="AS61" s="221"/>
      <c r="AT61" s="221"/>
      <c r="AU61" s="221"/>
      <c r="AV61" s="221"/>
      <c r="AW61" s="221"/>
    </row>
    <row r="62" spans="2:49" s="3" customFormat="1" ht="11.25" customHeight="1">
      <c r="B62" s="985" t="s">
        <v>952</v>
      </c>
      <c r="C62" s="325" t="s">
        <v>903</v>
      </c>
      <c r="D62" s="689"/>
      <c r="E62" s="696"/>
      <c r="F62" s="696"/>
      <c r="G62" s="696"/>
      <c r="H62" s="689"/>
      <c r="J62" s="696"/>
      <c r="K62" s="696"/>
      <c r="L62" s="696"/>
      <c r="M62" s="696"/>
      <c r="N62" s="696"/>
      <c r="O62" s="696"/>
      <c r="P62" s="696"/>
      <c r="Q62" s="696"/>
      <c r="R62" s="696"/>
      <c r="S62" s="689"/>
      <c r="AF62" s="221"/>
      <c r="AG62" s="221"/>
      <c r="AH62" s="221"/>
      <c r="AI62" s="221"/>
      <c r="AJ62" s="221"/>
      <c r="AK62" s="221"/>
      <c r="AL62" s="221"/>
      <c r="AM62" s="221"/>
      <c r="AN62" s="221"/>
      <c r="AO62" s="221"/>
      <c r="AP62" s="221"/>
      <c r="AQ62" s="221"/>
      <c r="AR62" s="221"/>
      <c r="AS62" s="221"/>
      <c r="AT62" s="221"/>
      <c r="AU62" s="221"/>
      <c r="AV62" s="221"/>
      <c r="AW62" s="221"/>
    </row>
    <row r="63" spans="2:49" s="3" customFormat="1" ht="11.25" customHeight="1">
      <c r="B63" s="985" t="s">
        <v>954</v>
      </c>
      <c r="C63" s="325" t="s">
        <v>907</v>
      </c>
      <c r="D63" s="689"/>
      <c r="E63" s="696"/>
      <c r="F63" s="696"/>
      <c r="G63" s="696"/>
      <c r="H63" s="689"/>
      <c r="J63" s="696"/>
      <c r="K63" s="696"/>
      <c r="L63" s="696"/>
      <c r="M63" s="696"/>
      <c r="N63" s="696"/>
      <c r="O63" s="696"/>
      <c r="P63" s="696"/>
      <c r="Q63" s="696"/>
      <c r="R63" s="696"/>
      <c r="S63" s="689"/>
      <c r="AF63" s="221"/>
      <c r="AG63" s="221"/>
      <c r="AH63" s="221"/>
      <c r="AI63" s="221"/>
      <c r="AJ63" s="221"/>
      <c r="AK63" s="221"/>
      <c r="AL63" s="221"/>
      <c r="AM63" s="221"/>
      <c r="AN63" s="221"/>
      <c r="AO63" s="221"/>
      <c r="AP63" s="221"/>
      <c r="AQ63" s="221"/>
      <c r="AR63" s="221"/>
      <c r="AS63" s="221"/>
      <c r="AT63" s="221"/>
      <c r="AU63" s="221"/>
      <c r="AV63" s="221"/>
      <c r="AW63" s="221"/>
    </row>
    <row r="64" spans="2:49" s="3" customFormat="1" ht="11.25" customHeight="1">
      <c r="B64" s="985" t="s">
        <v>955</v>
      </c>
      <c r="C64" s="325" t="s">
        <v>909</v>
      </c>
      <c r="D64" s="689">
        <v>107681.61133</v>
      </c>
      <c r="E64" s="696"/>
      <c r="F64" s="696"/>
      <c r="G64" s="696"/>
      <c r="H64" s="689">
        <v>46.037500000000001</v>
      </c>
      <c r="J64" s="696"/>
      <c r="K64" s="696"/>
      <c r="L64" s="696"/>
      <c r="M64" s="696"/>
      <c r="N64" s="696"/>
      <c r="O64" s="696"/>
      <c r="P64" s="696"/>
      <c r="Q64" s="696"/>
      <c r="R64" s="696"/>
      <c r="S64" s="689"/>
      <c r="AF64" s="221"/>
      <c r="AG64" s="221"/>
      <c r="AH64" s="221"/>
      <c r="AI64" s="221"/>
      <c r="AJ64" s="221"/>
      <c r="AK64" s="221"/>
      <c r="AL64" s="221"/>
      <c r="AM64" s="221"/>
      <c r="AN64" s="221"/>
      <c r="AO64" s="221"/>
      <c r="AP64" s="221"/>
      <c r="AQ64" s="221"/>
      <c r="AR64" s="221"/>
      <c r="AS64" s="221"/>
      <c r="AT64" s="221"/>
      <c r="AU64" s="221"/>
      <c r="AV64" s="221"/>
      <c r="AW64" s="221"/>
    </row>
    <row r="65" spans="2:49" s="3" customFormat="1" ht="11.25" customHeight="1">
      <c r="B65" s="987">
        <v>220</v>
      </c>
      <c r="C65" s="697" t="s">
        <v>571</v>
      </c>
      <c r="D65" s="698">
        <v>772624.11879999994</v>
      </c>
      <c r="E65" s="698"/>
      <c r="F65" s="698"/>
      <c r="G65" s="698"/>
      <c r="H65" s="698">
        <v>2090.2328900000002</v>
      </c>
      <c r="I65" s="638"/>
      <c r="J65" s="698"/>
      <c r="K65" s="698"/>
      <c r="L65" s="698"/>
      <c r="M65" s="698"/>
      <c r="N65" s="698"/>
      <c r="O65" s="698"/>
      <c r="P65" s="698"/>
      <c r="Q65" s="698"/>
      <c r="R65" s="698"/>
      <c r="S65" s="698">
        <v>2090.2329</v>
      </c>
      <c r="AF65" s="221"/>
      <c r="AG65" s="221"/>
      <c r="AH65" s="221"/>
      <c r="AI65" s="221"/>
      <c r="AJ65" s="221"/>
      <c r="AK65" s="221"/>
      <c r="AL65" s="221"/>
      <c r="AM65" s="221"/>
      <c r="AN65" s="221"/>
      <c r="AO65" s="221"/>
      <c r="AP65" s="221"/>
      <c r="AQ65" s="221"/>
      <c r="AR65" s="221"/>
      <c r="AS65" s="221"/>
      <c r="AT65" s="221"/>
      <c r="AU65" s="221"/>
      <c r="AV65" s="221"/>
      <c r="AW65" s="221"/>
    </row>
    <row r="66" spans="2:49" s="3" customFormat="1" ht="11.25" customHeight="1">
      <c r="B66" s="1216"/>
      <c r="C66" s="277"/>
      <c r="D66" s="693"/>
      <c r="E66" s="693"/>
      <c r="F66" s="693"/>
      <c r="G66" s="693"/>
      <c r="H66" s="693"/>
      <c r="J66" s="693"/>
      <c r="K66" s="693"/>
      <c r="L66" s="693"/>
      <c r="M66" s="693"/>
      <c r="N66" s="693"/>
      <c r="O66" s="693"/>
      <c r="P66" s="693"/>
      <c r="Q66" s="693"/>
      <c r="R66" s="693"/>
      <c r="S66" s="693"/>
    </row>
    <row r="67" spans="2:49" s="3" customFormat="1" ht="11.25" customHeight="1">
      <c r="B67" s="1216"/>
      <c r="C67" s="277"/>
      <c r="D67" s="693"/>
      <c r="E67" s="693"/>
      <c r="F67" s="693"/>
      <c r="G67" s="693"/>
      <c r="H67" s="693"/>
      <c r="J67" s="693"/>
      <c r="K67" s="693"/>
      <c r="L67" s="693"/>
      <c r="M67" s="693"/>
      <c r="N67" s="693"/>
      <c r="O67" s="693"/>
      <c r="P67" s="693"/>
      <c r="Q67" s="693"/>
      <c r="R67" s="693"/>
      <c r="S67" s="693"/>
    </row>
    <row r="68" spans="2:49" s="3" customFormat="1" ht="11.25" customHeight="1">
      <c r="B68" s="2182" t="s">
        <v>638</v>
      </c>
      <c r="C68" s="2183"/>
      <c r="D68" s="682" t="s">
        <v>321</v>
      </c>
      <c r="E68" s="682" t="s">
        <v>323</v>
      </c>
      <c r="F68" s="682" t="s">
        <v>325</v>
      </c>
      <c r="G68" s="682"/>
      <c r="H68" s="682" t="s">
        <v>327</v>
      </c>
      <c r="I68" s="682"/>
      <c r="J68" s="682" t="s">
        <v>332</v>
      </c>
      <c r="K68" s="682" t="s">
        <v>339</v>
      </c>
      <c r="L68" s="682"/>
      <c r="M68" s="682" t="s">
        <v>341</v>
      </c>
      <c r="N68" s="682" t="s">
        <v>346</v>
      </c>
      <c r="O68" s="682" t="s">
        <v>352</v>
      </c>
      <c r="P68" s="682"/>
      <c r="Q68" s="682" t="s">
        <v>375</v>
      </c>
      <c r="R68" s="682" t="s">
        <v>399</v>
      </c>
      <c r="S68" s="682" t="s">
        <v>916</v>
      </c>
    </row>
    <row r="69" spans="2:49" s="3" customFormat="1" ht="11.25" customHeight="1">
      <c r="B69" s="276"/>
      <c r="C69" s="276"/>
      <c r="D69" s="683"/>
      <c r="E69" s="683"/>
      <c r="F69" s="683"/>
      <c r="G69" s="683"/>
      <c r="H69" s="2400" t="s">
        <v>917</v>
      </c>
      <c r="I69" s="2401"/>
      <c r="J69" s="2401"/>
      <c r="K69" s="2401"/>
      <c r="L69" s="2401"/>
      <c r="M69" s="2401"/>
      <c r="N69" s="2401"/>
      <c r="O69" s="2401"/>
      <c r="P69" s="2401"/>
      <c r="Q69" s="2401"/>
      <c r="R69" s="2401"/>
      <c r="S69" s="2401"/>
    </row>
    <row r="70" spans="2:49" s="3" customFormat="1" ht="11.25" customHeight="1">
      <c r="B70" s="276"/>
      <c r="C70" s="276"/>
      <c r="D70" s="2128" t="s">
        <v>918</v>
      </c>
      <c r="E70" s="2128"/>
      <c r="F70" s="2128"/>
      <c r="G70" s="239"/>
      <c r="H70" s="239"/>
      <c r="I70" s="239"/>
      <c r="J70" s="2118" t="s">
        <v>919</v>
      </c>
      <c r="K70" s="2158"/>
      <c r="L70" s="2158"/>
      <c r="M70" s="2158"/>
      <c r="N70" s="2158"/>
      <c r="O70" s="2158"/>
      <c r="P70" s="2158"/>
      <c r="Q70" s="2158"/>
      <c r="R70" s="2158"/>
      <c r="S70" s="2158"/>
    </row>
    <row r="71" spans="2:49" s="3" customFormat="1" ht="11.25" customHeight="1">
      <c r="B71" s="2147"/>
      <c r="C71" s="2147"/>
      <c r="D71" s="2188"/>
      <c r="E71" s="684" t="s">
        <v>920</v>
      </c>
      <c r="F71" s="684" t="s">
        <v>921</v>
      </c>
      <c r="G71" s="161"/>
      <c r="H71" s="256"/>
      <c r="I71" s="256"/>
      <c r="J71" s="161" t="s">
        <v>922</v>
      </c>
      <c r="K71" s="161" t="s">
        <v>921</v>
      </c>
      <c r="L71" s="161"/>
      <c r="M71" s="256" t="s">
        <v>921</v>
      </c>
      <c r="N71" s="256" t="s">
        <v>921</v>
      </c>
      <c r="O71" s="256" t="s">
        <v>921</v>
      </c>
      <c r="P71" s="256"/>
      <c r="Q71" s="256" t="s">
        <v>921</v>
      </c>
    </row>
    <row r="72" spans="2:49" s="3" customFormat="1" ht="11.25" customHeight="1">
      <c r="B72" s="2147"/>
      <c r="C72" s="2147"/>
      <c r="D72" s="2189"/>
      <c r="E72" s="161" t="s">
        <v>923</v>
      </c>
      <c r="F72" s="161" t="s">
        <v>924</v>
      </c>
      <c r="G72" s="161"/>
      <c r="H72" s="256"/>
      <c r="I72" s="256"/>
      <c r="J72" s="161" t="s">
        <v>925</v>
      </c>
      <c r="K72" s="161" t="s">
        <v>926</v>
      </c>
      <c r="L72" s="161"/>
      <c r="M72" s="256" t="s">
        <v>927</v>
      </c>
      <c r="N72" s="256" t="s">
        <v>928</v>
      </c>
      <c r="O72" s="256" t="s">
        <v>929</v>
      </c>
      <c r="P72" s="256"/>
      <c r="Q72" s="256" t="s">
        <v>930</v>
      </c>
      <c r="R72" s="256" t="s">
        <v>921</v>
      </c>
      <c r="S72" s="161" t="s">
        <v>886</v>
      </c>
    </row>
    <row r="73" spans="2:49" s="3" customFormat="1" ht="11.25" customHeight="1">
      <c r="B73" s="2180" t="s">
        <v>315</v>
      </c>
      <c r="C73" s="2181"/>
      <c r="D73" s="1636"/>
      <c r="E73" s="1626" t="s">
        <v>931</v>
      </c>
      <c r="F73" s="1626" t="s">
        <v>932</v>
      </c>
      <c r="G73" s="1626"/>
      <c r="H73" s="1636"/>
      <c r="I73" s="1636"/>
      <c r="J73" s="1626" t="s">
        <v>933</v>
      </c>
      <c r="K73" s="1626" t="s">
        <v>934</v>
      </c>
      <c r="L73" s="1626"/>
      <c r="M73" s="1636" t="s">
        <v>935</v>
      </c>
      <c r="N73" s="1636" t="s">
        <v>936</v>
      </c>
      <c r="O73" s="1636" t="s">
        <v>937</v>
      </c>
      <c r="P73" s="1636"/>
      <c r="Q73" s="1636" t="s">
        <v>938</v>
      </c>
      <c r="R73" s="1626" t="s">
        <v>939</v>
      </c>
      <c r="S73" s="1626" t="s">
        <v>890</v>
      </c>
    </row>
    <row r="74" spans="2:49" s="3" customFormat="1" ht="11.25" customHeight="1">
      <c r="B74" s="281" t="s">
        <v>896</v>
      </c>
      <c r="C74" s="686" t="s">
        <v>897</v>
      </c>
      <c r="D74" s="687">
        <v>684963.14563000004</v>
      </c>
      <c r="E74" s="687">
        <v>684228.07883999997</v>
      </c>
      <c r="F74" s="687">
        <v>735.06678999999997</v>
      </c>
      <c r="G74" s="687"/>
      <c r="H74" s="687">
        <v>1706.9990499999999</v>
      </c>
      <c r="I74" s="29"/>
      <c r="J74" s="687">
        <v>1233.3785700000001</v>
      </c>
      <c r="K74" s="687">
        <v>118.49872999999999</v>
      </c>
      <c r="L74" s="687"/>
      <c r="M74" s="687">
        <v>151.05565999999999</v>
      </c>
      <c r="N74" s="687">
        <v>97.940089999999998</v>
      </c>
      <c r="O74" s="687">
        <v>77.507339999999999</v>
      </c>
      <c r="P74" s="687"/>
      <c r="Q74" s="687">
        <v>4.7397099999999996</v>
      </c>
      <c r="R74" s="687">
        <v>23.87895</v>
      </c>
      <c r="S74" s="687">
        <v>1706.9990499999999</v>
      </c>
    </row>
    <row r="75" spans="2:49" s="3" customFormat="1" ht="11.25" customHeight="1">
      <c r="B75" s="985" t="s">
        <v>902</v>
      </c>
      <c r="C75" s="325" t="s">
        <v>903</v>
      </c>
      <c r="D75" s="689"/>
      <c r="E75" s="689"/>
      <c r="F75" s="689"/>
      <c r="G75" s="689"/>
      <c r="H75" s="689"/>
      <c r="J75" s="689"/>
      <c r="K75" s="689"/>
      <c r="L75" s="689"/>
      <c r="M75" s="689"/>
      <c r="N75" s="689"/>
      <c r="O75" s="689"/>
      <c r="P75" s="689"/>
      <c r="Q75" s="689"/>
      <c r="R75" s="689"/>
      <c r="S75" s="689"/>
    </row>
    <row r="76" spans="2:49" s="3" customFormat="1" ht="11.25" customHeight="1">
      <c r="B76" s="985" t="s">
        <v>906</v>
      </c>
      <c r="C76" s="325" t="s">
        <v>907</v>
      </c>
      <c r="D76" s="689"/>
      <c r="E76" s="689"/>
      <c r="F76" s="689"/>
      <c r="G76" s="689"/>
      <c r="H76" s="689"/>
      <c r="J76" s="689"/>
      <c r="K76" s="689"/>
      <c r="L76" s="689"/>
      <c r="M76" s="689"/>
      <c r="N76" s="689"/>
      <c r="O76" s="689"/>
      <c r="P76" s="689"/>
      <c r="Q76" s="689"/>
      <c r="R76" s="689"/>
      <c r="S76" s="689"/>
    </row>
    <row r="77" spans="2:49" s="3" customFormat="1" ht="11.25" customHeight="1">
      <c r="B77" s="986" t="s">
        <v>908</v>
      </c>
      <c r="C77" s="362" t="s">
        <v>941</v>
      </c>
      <c r="D77" s="691"/>
      <c r="E77" s="691"/>
      <c r="F77" s="691"/>
      <c r="G77" s="691"/>
      <c r="H77" s="691"/>
      <c r="J77" s="691"/>
      <c r="K77" s="691"/>
      <c r="L77" s="691"/>
      <c r="M77" s="691"/>
      <c r="N77" s="691"/>
      <c r="O77" s="691"/>
      <c r="P77" s="691"/>
      <c r="Q77" s="691"/>
      <c r="R77" s="691"/>
      <c r="S77" s="691"/>
    </row>
    <row r="78" spans="2:49" s="3" customFormat="1" ht="11.25" customHeight="1">
      <c r="B78" s="985" t="s">
        <v>910</v>
      </c>
      <c r="C78" s="325" t="s">
        <v>909</v>
      </c>
      <c r="D78" s="692">
        <v>684963.14561000001</v>
      </c>
      <c r="E78" s="692">
        <v>684228.07882000005</v>
      </c>
      <c r="F78" s="692">
        <v>735.06678999999997</v>
      </c>
      <c r="G78" s="692"/>
      <c r="H78" s="692">
        <v>1706.9990499999999</v>
      </c>
      <c r="J78" s="692">
        <v>1233.3785700000001</v>
      </c>
      <c r="K78" s="692">
        <v>118.49872999999999</v>
      </c>
      <c r="L78" s="692"/>
      <c r="M78" s="692">
        <v>151.05565999999999</v>
      </c>
      <c r="N78" s="692">
        <v>97.940089999999998</v>
      </c>
      <c r="O78" s="692">
        <v>77.507339999999999</v>
      </c>
      <c r="P78" s="692"/>
      <c r="Q78" s="692">
        <v>4.7397099999999996</v>
      </c>
      <c r="R78" s="692">
        <v>23.87895</v>
      </c>
      <c r="S78" s="692">
        <v>1706.9990499999999</v>
      </c>
    </row>
    <row r="79" spans="2:49" s="3" customFormat="1" ht="11.25" customHeight="1">
      <c r="B79" s="77" t="s">
        <v>948</v>
      </c>
      <c r="C79" s="277" t="s">
        <v>949</v>
      </c>
      <c r="D79" s="694">
        <v>100849.54379</v>
      </c>
      <c r="E79" s="695"/>
      <c r="F79" s="695"/>
      <c r="G79" s="695"/>
      <c r="H79" s="694">
        <v>27.065799999999999</v>
      </c>
      <c r="J79" s="695"/>
      <c r="K79" s="695"/>
      <c r="L79" s="695"/>
      <c r="M79" s="695"/>
      <c r="N79" s="695"/>
      <c r="O79" s="695"/>
      <c r="P79" s="695"/>
      <c r="Q79" s="695"/>
      <c r="R79" s="695"/>
      <c r="S79" s="694">
        <v>27.065799999999999</v>
      </c>
      <c r="U79" s="690"/>
    </row>
    <row r="80" spans="2:49" s="3" customFormat="1" ht="11.25" customHeight="1">
      <c r="B80" s="985" t="s">
        <v>952</v>
      </c>
      <c r="C80" s="325" t="s">
        <v>903</v>
      </c>
      <c r="D80" s="689"/>
      <c r="E80" s="696"/>
      <c r="F80" s="696"/>
      <c r="G80" s="696"/>
      <c r="H80" s="689"/>
      <c r="J80" s="696"/>
      <c r="K80" s="696"/>
      <c r="L80" s="696"/>
      <c r="M80" s="696"/>
      <c r="N80" s="696"/>
      <c r="O80" s="696"/>
      <c r="P80" s="696"/>
      <c r="Q80" s="696"/>
      <c r="R80" s="696"/>
      <c r="S80" s="689"/>
      <c r="U80" s="690"/>
    </row>
    <row r="81" spans="1:25" s="3" customFormat="1" ht="11.25" customHeight="1">
      <c r="B81" s="985" t="s">
        <v>954</v>
      </c>
      <c r="C81" s="325" t="s">
        <v>907</v>
      </c>
      <c r="D81" s="689"/>
      <c r="E81" s="696"/>
      <c r="F81" s="696"/>
      <c r="G81" s="696"/>
      <c r="H81" s="689"/>
      <c r="J81" s="696"/>
      <c r="K81" s="696"/>
      <c r="L81" s="696"/>
      <c r="M81" s="696"/>
      <c r="N81" s="696"/>
      <c r="O81" s="696"/>
      <c r="P81" s="696"/>
      <c r="Q81" s="696"/>
      <c r="R81" s="696"/>
      <c r="S81" s="689"/>
      <c r="U81" s="690"/>
    </row>
    <row r="82" spans="1:25" s="3" customFormat="1" ht="11.25" customHeight="1">
      <c r="B82" s="985" t="s">
        <v>955</v>
      </c>
      <c r="C82" s="325" t="s">
        <v>909</v>
      </c>
      <c r="D82" s="689">
        <v>100849.54379</v>
      </c>
      <c r="E82" s="696"/>
      <c r="F82" s="696"/>
      <c r="G82" s="696"/>
      <c r="H82" s="689">
        <v>27.065799999999999</v>
      </c>
      <c r="J82" s="696"/>
      <c r="K82" s="696"/>
      <c r="L82" s="696"/>
      <c r="M82" s="696"/>
      <c r="N82" s="696"/>
      <c r="O82" s="696"/>
      <c r="P82" s="696"/>
      <c r="Q82" s="696"/>
      <c r="R82" s="696"/>
      <c r="S82" s="689">
        <v>27</v>
      </c>
      <c r="U82" s="690"/>
    </row>
    <row r="83" spans="1:25" s="3" customFormat="1" ht="11.25" customHeight="1">
      <c r="B83" s="987">
        <v>220</v>
      </c>
      <c r="C83" s="697" t="s">
        <v>571</v>
      </c>
      <c r="D83" s="698">
        <v>785812.68942000007</v>
      </c>
      <c r="E83" s="698"/>
      <c r="F83" s="698"/>
      <c r="G83" s="698"/>
      <c r="H83" s="698">
        <v>1734.06485</v>
      </c>
      <c r="I83" s="638"/>
      <c r="J83" s="698"/>
      <c r="K83" s="698"/>
      <c r="L83" s="698"/>
      <c r="M83" s="698"/>
      <c r="N83" s="698"/>
      <c r="O83" s="698"/>
      <c r="P83" s="698"/>
      <c r="Q83" s="698"/>
      <c r="R83" s="698"/>
      <c r="S83" s="698">
        <v>1734.06485</v>
      </c>
      <c r="U83" s="690"/>
    </row>
    <row r="84" spans="1:25" s="3" customFormat="1" ht="11.25" customHeight="1">
      <c r="B84" s="1216"/>
      <c r="C84" s="277"/>
      <c r="D84" s="693"/>
      <c r="E84" s="693"/>
      <c r="F84" s="693"/>
      <c r="G84" s="693"/>
      <c r="H84" s="693"/>
      <c r="J84" s="693"/>
      <c r="K84" s="693"/>
      <c r="L84" s="693"/>
      <c r="M84" s="693"/>
      <c r="N84" s="693"/>
      <c r="O84" s="693"/>
      <c r="P84" s="693"/>
      <c r="Q84" s="693"/>
      <c r="R84" s="693"/>
      <c r="S84" s="693"/>
      <c r="U84" s="690"/>
    </row>
    <row r="85" spans="1:25" s="3" customFormat="1" ht="12" customHeight="1"/>
    <row r="86" spans="1:25" s="6" customFormat="1" ht="15.75" customHeight="1">
      <c r="A86" s="13"/>
      <c r="B86" s="1139" t="s">
        <v>1016</v>
      </c>
    </row>
    <row r="87" spans="1:25" s="6" customFormat="1" ht="11.25" customHeight="1">
      <c r="A87" s="13"/>
      <c r="B87" s="1804"/>
    </row>
    <row r="88" spans="1:25" ht="22.5" customHeight="1">
      <c r="B88" s="2214" t="s">
        <v>2812</v>
      </c>
      <c r="C88" s="2406"/>
      <c r="D88" s="2406"/>
      <c r="E88" s="2406"/>
      <c r="F88" s="2406"/>
      <c r="G88" s="2406"/>
      <c r="H88" s="2406"/>
      <c r="I88" s="2406"/>
      <c r="J88" s="2406"/>
      <c r="K88" s="2406"/>
      <c r="L88" s="2406"/>
      <c r="M88" s="2406"/>
      <c r="N88" s="2406"/>
      <c r="O88" s="2406"/>
      <c r="P88" s="2406"/>
      <c r="Q88" s="2406"/>
      <c r="R88" s="2406"/>
      <c r="S88" s="2406"/>
      <c r="T88" s="2406"/>
      <c r="U88" s="2406"/>
      <c r="V88" s="2406"/>
      <c r="W88" s="904"/>
      <c r="X88" s="904"/>
      <c r="Y88" s="904"/>
    </row>
    <row r="89" spans="1:25" ht="11.25" customHeight="1">
      <c r="B89" s="904"/>
      <c r="C89" s="1072"/>
      <c r="D89" s="1072"/>
      <c r="E89" s="1072"/>
      <c r="F89" s="1072"/>
      <c r="G89" s="1072"/>
      <c r="H89" s="1072"/>
      <c r="I89" s="1072"/>
      <c r="J89" s="1072"/>
      <c r="K89" s="1072"/>
      <c r="L89" s="1072"/>
      <c r="M89" s="1072"/>
      <c r="N89" s="1072"/>
      <c r="O89" s="1072"/>
      <c r="P89" s="1072"/>
      <c r="Q89" s="1072"/>
      <c r="R89" s="1072"/>
      <c r="S89" s="1072"/>
      <c r="T89" s="1072"/>
      <c r="U89" s="1072"/>
      <c r="V89" s="1072"/>
      <c r="W89" s="904"/>
      <c r="X89" s="904"/>
      <c r="Y89" s="904"/>
    </row>
    <row r="90" spans="1:25" ht="11.25" customHeight="1">
      <c r="B90" s="904"/>
      <c r="C90" s="1072"/>
      <c r="D90" s="1072"/>
      <c r="E90" s="1072"/>
      <c r="F90" s="1072"/>
      <c r="G90" s="1072"/>
      <c r="H90" s="1072"/>
      <c r="I90" s="1072"/>
      <c r="J90" s="1072"/>
      <c r="K90" s="1072"/>
      <c r="L90" s="1072"/>
      <c r="M90" s="1072"/>
      <c r="N90" s="1072"/>
      <c r="O90" s="1072"/>
      <c r="P90" s="1072"/>
      <c r="Q90" s="1072"/>
      <c r="R90" s="1072"/>
      <c r="S90" s="1072"/>
      <c r="T90" s="1072"/>
      <c r="U90" s="1072"/>
      <c r="V90" s="1072"/>
      <c r="W90" s="904"/>
      <c r="X90" s="904"/>
      <c r="Y90" s="904"/>
    </row>
    <row r="91" spans="1:25" ht="11.25" customHeight="1">
      <c r="B91" s="2167" t="s">
        <v>27</v>
      </c>
      <c r="C91" s="2168"/>
      <c r="D91" s="682" t="s">
        <v>321</v>
      </c>
      <c r="E91" s="682" t="s">
        <v>323</v>
      </c>
      <c r="F91" s="682" t="s">
        <v>325</v>
      </c>
      <c r="G91" s="682"/>
      <c r="H91" s="682" t="s">
        <v>327</v>
      </c>
      <c r="I91" s="682"/>
      <c r="J91" s="682" t="s">
        <v>332</v>
      </c>
      <c r="K91" s="682" t="s">
        <v>339</v>
      </c>
      <c r="L91" s="682"/>
      <c r="M91" s="682" t="s">
        <v>341</v>
      </c>
      <c r="N91" s="682" t="s">
        <v>346</v>
      </c>
      <c r="O91" s="682" t="s">
        <v>352</v>
      </c>
      <c r="P91" s="682"/>
      <c r="Q91" s="682" t="s">
        <v>375</v>
      </c>
      <c r="R91" s="682" t="s">
        <v>399</v>
      </c>
      <c r="S91" s="682" t="s">
        <v>916</v>
      </c>
      <c r="T91" s="682" t="s">
        <v>1017</v>
      </c>
      <c r="U91" s="682" t="s">
        <v>1018</v>
      </c>
      <c r="V91" s="682" t="s">
        <v>1019</v>
      </c>
      <c r="W91" s="904"/>
      <c r="X91" s="904"/>
      <c r="Y91" s="904"/>
    </row>
    <row r="92" spans="1:25" ht="11.25" customHeight="1">
      <c r="B92" s="276"/>
      <c r="C92" s="276"/>
      <c r="D92" s="3"/>
      <c r="E92" s="3"/>
      <c r="F92" s="3"/>
      <c r="G92" s="3"/>
      <c r="H92" s="3"/>
      <c r="I92" s="3"/>
      <c r="J92" s="3"/>
      <c r="K92" s="3"/>
      <c r="L92" s="3"/>
      <c r="M92" s="3"/>
      <c r="N92" s="534"/>
      <c r="O92" s="2170" t="s">
        <v>2689</v>
      </c>
      <c r="P92" s="2170"/>
      <c r="Q92" s="2370"/>
      <c r="R92" s="2370"/>
      <c r="S92" s="2370"/>
      <c r="T92" s="2370"/>
      <c r="U92" s="2370"/>
      <c r="V92" s="2370"/>
      <c r="W92" s="904"/>
      <c r="X92" s="904"/>
      <c r="Y92" s="904"/>
    </row>
    <row r="93" spans="1:25" ht="11.25" customHeight="1">
      <c r="B93" s="276"/>
      <c r="C93" s="276"/>
      <c r="D93" s="3"/>
      <c r="E93" s="3"/>
      <c r="F93" s="3"/>
      <c r="G93" s="3"/>
      <c r="H93" s="3"/>
      <c r="I93" s="3"/>
      <c r="J93" s="3"/>
      <c r="K93" s="3"/>
      <c r="L93" s="3"/>
      <c r="M93" s="3"/>
      <c r="N93" s="239"/>
      <c r="O93" s="2402" t="s">
        <v>2690</v>
      </c>
      <c r="P93" s="2402"/>
      <c r="Q93" s="2283"/>
      <c r="R93" s="2283"/>
      <c r="S93" s="2283"/>
      <c r="T93" s="2283"/>
      <c r="U93" s="2283"/>
      <c r="V93" s="2283"/>
      <c r="W93" s="904"/>
      <c r="X93" s="904"/>
      <c r="Y93" s="904"/>
    </row>
    <row r="94" spans="1:25" ht="11.25" customHeight="1">
      <c r="B94" s="276"/>
      <c r="C94" s="276"/>
      <c r="D94" s="168"/>
      <c r="E94" s="168"/>
      <c r="F94" s="168"/>
      <c r="G94" s="168"/>
      <c r="H94" s="168"/>
      <c r="I94" s="168"/>
      <c r="J94" s="168"/>
      <c r="K94" s="168"/>
      <c r="L94" s="168"/>
      <c r="M94" s="168"/>
      <c r="N94" s="239"/>
      <c r="O94" s="3"/>
      <c r="P94" s="3"/>
      <c r="Q94" s="2404" t="s">
        <v>2691</v>
      </c>
      <c r="R94" s="2222"/>
      <c r="S94" s="2222"/>
      <c r="T94" s="3"/>
      <c r="U94" s="239"/>
      <c r="V94" s="239"/>
      <c r="W94" s="904"/>
      <c r="X94" s="904"/>
      <c r="Y94" s="904"/>
    </row>
    <row r="95" spans="1:25" ht="11.25" customHeight="1">
      <c r="B95" s="276"/>
      <c r="C95" s="276"/>
      <c r="D95" s="2210" t="s">
        <v>917</v>
      </c>
      <c r="E95" s="2300"/>
      <c r="F95" s="2300"/>
      <c r="G95" s="2300"/>
      <c r="H95" s="2300"/>
      <c r="I95" s="2300"/>
      <c r="J95" s="2300"/>
      <c r="K95" s="2300"/>
      <c r="L95" s="915"/>
      <c r="M95" s="2405" t="s">
        <v>1022</v>
      </c>
      <c r="N95" s="2307"/>
      <c r="O95" s="2307"/>
      <c r="P95" s="915"/>
      <c r="Q95" s="2179" t="s">
        <v>2692</v>
      </c>
      <c r="R95" s="2403"/>
      <c r="S95" s="2403"/>
      <c r="T95" s="3"/>
      <c r="U95" s="2179" t="s">
        <v>1024</v>
      </c>
      <c r="V95" s="2403"/>
      <c r="W95" s="904"/>
      <c r="X95" s="904"/>
      <c r="Y95" s="904"/>
    </row>
    <row r="96" spans="1:25" ht="11.25" customHeight="1">
      <c r="B96" s="276"/>
      <c r="C96" s="276"/>
      <c r="D96" s="2174" t="s">
        <v>918</v>
      </c>
      <c r="E96" s="2174"/>
      <c r="F96" s="2174"/>
      <c r="G96" s="534"/>
      <c r="H96" s="2174" t="s">
        <v>919</v>
      </c>
      <c r="I96" s="2212"/>
      <c r="J96" s="2212"/>
      <c r="K96" s="2212"/>
      <c r="L96" s="472"/>
      <c r="M96" s="2128" t="s">
        <v>1025</v>
      </c>
      <c r="N96" s="2129"/>
      <c r="O96" s="2129"/>
      <c r="P96" s="472"/>
      <c r="Q96" s="2128" t="s">
        <v>1026</v>
      </c>
      <c r="R96" s="2129"/>
      <c r="S96" s="2129"/>
      <c r="T96" s="3"/>
      <c r="U96" s="2128" t="s">
        <v>1027</v>
      </c>
      <c r="V96" s="2129"/>
      <c r="W96" s="904"/>
      <c r="X96" s="904"/>
      <c r="Y96" s="904"/>
    </row>
    <row r="97" spans="2:25" ht="11.25" customHeight="1">
      <c r="B97" s="276"/>
      <c r="C97" s="276"/>
      <c r="D97" s="84"/>
      <c r="E97" s="446" t="s">
        <v>1753</v>
      </c>
      <c r="F97" s="70" t="s">
        <v>1753</v>
      </c>
      <c r="G97" s="70"/>
      <c r="H97" s="70"/>
      <c r="I97" s="70"/>
      <c r="J97" s="70" t="s">
        <v>1753</v>
      </c>
      <c r="K97" s="70" t="s">
        <v>1753</v>
      </c>
      <c r="L97" s="70"/>
      <c r="M97" s="3"/>
      <c r="N97" s="70" t="s">
        <v>1753</v>
      </c>
      <c r="O97" s="70" t="s">
        <v>1753</v>
      </c>
      <c r="P97" s="70"/>
      <c r="Q97" s="3"/>
      <c r="R97" s="70" t="s">
        <v>1753</v>
      </c>
      <c r="S97" s="70" t="s">
        <v>1753</v>
      </c>
      <c r="T97" s="70" t="s">
        <v>981</v>
      </c>
      <c r="U97" s="70" t="s">
        <v>1028</v>
      </c>
      <c r="V97" s="70" t="s">
        <v>1029</v>
      </c>
      <c r="W97" s="904"/>
      <c r="X97" s="904"/>
      <c r="Y97" s="904"/>
    </row>
    <row r="98" spans="2:25" ht="11.25" customHeight="1">
      <c r="B98" s="2208" t="s">
        <v>315</v>
      </c>
      <c r="C98" s="2192"/>
      <c r="D98" s="1614"/>
      <c r="E98" s="1579" t="s">
        <v>2693</v>
      </c>
      <c r="F98" s="1579" t="s">
        <v>2694</v>
      </c>
      <c r="G98" s="1579"/>
      <c r="H98" s="1579"/>
      <c r="I98" s="1579"/>
      <c r="J98" s="1579" t="s">
        <v>2694</v>
      </c>
      <c r="K98" s="1803" t="s">
        <v>2695</v>
      </c>
      <c r="L98" s="1803"/>
      <c r="M98" s="1803"/>
      <c r="N98" s="1579" t="s">
        <v>2693</v>
      </c>
      <c r="O98" s="1579" t="s">
        <v>2694</v>
      </c>
      <c r="P98" s="1579"/>
      <c r="Q98" s="1605"/>
      <c r="R98" s="1579" t="s">
        <v>2694</v>
      </c>
      <c r="S98" s="1579" t="s">
        <v>2695</v>
      </c>
      <c r="T98" s="1579" t="s">
        <v>1033</v>
      </c>
      <c r="U98" s="1579" t="s">
        <v>1034</v>
      </c>
      <c r="V98" s="1579" t="s">
        <v>1034</v>
      </c>
      <c r="W98" s="904"/>
      <c r="X98" s="904"/>
      <c r="Y98" s="904"/>
    </row>
    <row r="99" spans="2:25" ht="11.25" customHeight="1">
      <c r="B99" s="988" t="s">
        <v>896</v>
      </c>
      <c r="C99" s="277" t="s">
        <v>897</v>
      </c>
      <c r="D99" s="359">
        <v>695193.08710999996</v>
      </c>
      <c r="E99" s="360">
        <v>635015.57388000004</v>
      </c>
      <c r="F99" s="360">
        <v>28173.31265</v>
      </c>
      <c r="G99" s="360"/>
      <c r="H99" s="360">
        <v>2643.3885100000002</v>
      </c>
      <c r="I99" s="360">
        <v>2593.7931199999998</v>
      </c>
      <c r="J99" s="360"/>
      <c r="K99" s="1801">
        <v>2594</v>
      </c>
      <c r="L99" s="1801"/>
      <c r="M99" s="1801">
        <v>-58.322890000000001</v>
      </c>
      <c r="N99" s="1802">
        <v>-21.964079999999999</v>
      </c>
      <c r="O99" s="1802">
        <v>-36.358800000000002</v>
      </c>
      <c r="P99" s="1802">
        <v>-83.204390000000004</v>
      </c>
      <c r="Q99" s="1801">
        <v>-83.204390000000004</v>
      </c>
      <c r="R99" s="1802"/>
      <c r="S99" s="1802">
        <v>-83.204390000000004</v>
      </c>
      <c r="T99" s="360"/>
      <c r="U99" s="360">
        <v>692717.35187000001</v>
      </c>
      <c r="V99" s="360">
        <v>2559.9926599999999</v>
      </c>
      <c r="W99" s="904"/>
      <c r="X99" s="904"/>
      <c r="Y99" s="904"/>
    </row>
    <row r="100" spans="2:25" ht="11.25" customHeight="1">
      <c r="B100" s="989" t="s">
        <v>902</v>
      </c>
      <c r="C100" s="325" t="s">
        <v>903</v>
      </c>
      <c r="D100" s="225"/>
      <c r="E100" s="45"/>
      <c r="F100" s="45"/>
      <c r="G100" s="45"/>
      <c r="H100" s="45"/>
      <c r="I100" s="45"/>
      <c r="J100" s="1801"/>
      <c r="K100" s="45"/>
      <c r="L100" s="45"/>
      <c r="M100" s="45"/>
      <c r="N100" s="45"/>
      <c r="O100" s="45"/>
      <c r="P100" s="45"/>
      <c r="Q100" s="45"/>
      <c r="R100" s="45"/>
      <c r="S100" s="45"/>
      <c r="T100" s="1201"/>
      <c r="U100" s="45"/>
      <c r="V100" s="45"/>
      <c r="W100" s="904"/>
      <c r="X100" s="904"/>
      <c r="Y100" s="904"/>
    </row>
    <row r="101" spans="2:25" ht="11.25" customHeight="1">
      <c r="B101" s="989" t="s">
        <v>904</v>
      </c>
      <c r="C101" s="325" t="s">
        <v>905</v>
      </c>
      <c r="D101" s="225"/>
      <c r="E101" s="45"/>
      <c r="F101" s="45"/>
      <c r="G101" s="45"/>
      <c r="H101" s="45"/>
      <c r="I101" s="45"/>
      <c r="J101" s="45"/>
      <c r="K101" s="45"/>
      <c r="L101" s="45"/>
      <c r="M101" s="45"/>
      <c r="N101" s="45"/>
      <c r="O101" s="45"/>
      <c r="P101" s="45"/>
      <c r="Q101" s="45"/>
      <c r="R101" s="45"/>
      <c r="S101" s="45"/>
      <c r="T101" s="1201"/>
      <c r="U101" s="45"/>
      <c r="V101" s="45"/>
      <c r="W101" s="904"/>
      <c r="X101" s="904"/>
      <c r="Y101" s="904"/>
    </row>
    <row r="102" spans="2:25" ht="11.25" customHeight="1">
      <c r="B102" s="989" t="s">
        <v>908</v>
      </c>
      <c r="C102" s="362" t="s">
        <v>941</v>
      </c>
      <c r="D102" s="363"/>
      <c r="E102" s="364"/>
      <c r="F102" s="364"/>
      <c r="G102" s="364"/>
      <c r="H102" s="364"/>
      <c r="I102" s="364"/>
      <c r="J102" s="364"/>
      <c r="K102" s="364"/>
      <c r="L102" s="364"/>
      <c r="M102" s="364"/>
      <c r="N102" s="364"/>
      <c r="O102" s="364"/>
      <c r="P102" s="364"/>
      <c r="Q102" s="364"/>
      <c r="R102" s="364"/>
      <c r="S102" s="364"/>
      <c r="T102" s="1202"/>
      <c r="U102" s="364"/>
      <c r="V102" s="364"/>
      <c r="W102" s="904"/>
      <c r="X102" s="904"/>
      <c r="Y102" s="904"/>
    </row>
    <row r="103" spans="2:25" ht="11.25" customHeight="1">
      <c r="B103" s="989" t="s">
        <v>910</v>
      </c>
      <c r="C103" s="325" t="s">
        <v>909</v>
      </c>
      <c r="D103" s="225">
        <v>695193.08710999996</v>
      </c>
      <c r="E103" s="45">
        <v>635015.57388000004</v>
      </c>
      <c r="F103" s="45">
        <v>28173.31265</v>
      </c>
      <c r="G103" s="45"/>
      <c r="H103" s="45">
        <v>2643.3885100000002</v>
      </c>
      <c r="I103" s="45">
        <v>2593.7931199999998</v>
      </c>
      <c r="J103" s="45"/>
      <c r="K103" s="45">
        <v>2594</v>
      </c>
      <c r="L103" s="45"/>
      <c r="M103" s="45">
        <v>-58.322890000000001</v>
      </c>
      <c r="N103" s="45">
        <v>-21.964079999999999</v>
      </c>
      <c r="O103" s="45">
        <v>-36.358800000000002</v>
      </c>
      <c r="P103" s="45">
        <v>-83.204390000000004</v>
      </c>
      <c r="Q103" s="45">
        <v>-83.204390000000004</v>
      </c>
      <c r="R103" s="45"/>
      <c r="S103" s="45">
        <v>-83.204390000000004</v>
      </c>
      <c r="T103" s="1201"/>
      <c r="U103" s="45">
        <v>692717.35187000001</v>
      </c>
      <c r="V103" s="45">
        <v>2559.9926599999999</v>
      </c>
      <c r="W103" s="904"/>
      <c r="X103" s="904"/>
      <c r="Y103" s="904"/>
    </row>
    <row r="104" spans="2:25" ht="11.25" customHeight="1">
      <c r="B104" s="988" t="s">
        <v>948</v>
      </c>
      <c r="C104" s="277" t="s">
        <v>949</v>
      </c>
      <c r="D104" s="359">
        <v>111353.95772000001</v>
      </c>
      <c r="E104" s="360">
        <v>107777.89733000001</v>
      </c>
      <c r="F104" s="360">
        <v>3576.0603900000001</v>
      </c>
      <c r="G104" s="360"/>
      <c r="H104" s="360">
        <v>65.791210000000007</v>
      </c>
      <c r="I104" s="360">
        <v>65.791210000000007</v>
      </c>
      <c r="J104" s="1795"/>
      <c r="K104" s="360">
        <v>65.791210000000007</v>
      </c>
      <c r="L104" s="360"/>
      <c r="M104" s="360">
        <v>5.2239399999999998</v>
      </c>
      <c r="N104" s="360">
        <v>1.79427</v>
      </c>
      <c r="O104" s="360">
        <v>3.4296600000000002</v>
      </c>
      <c r="P104" s="360"/>
      <c r="Q104" s="360"/>
      <c r="R104" s="360"/>
      <c r="S104" s="360"/>
      <c r="T104" s="1203"/>
      <c r="U104" s="360">
        <v>110653.0678</v>
      </c>
      <c r="V104" s="360">
        <v>56.121369999999999</v>
      </c>
      <c r="W104" s="904"/>
      <c r="X104" s="904"/>
      <c r="Y104" s="904"/>
    </row>
    <row r="105" spans="2:25" ht="11.25" customHeight="1">
      <c r="B105" s="989" t="s">
        <v>952</v>
      </c>
      <c r="C105" s="325" t="s">
        <v>903</v>
      </c>
      <c r="D105" s="225"/>
      <c r="E105" s="45"/>
      <c r="F105" s="45"/>
      <c r="G105" s="45"/>
      <c r="H105" s="45"/>
      <c r="I105" s="45"/>
      <c r="J105" s="45"/>
      <c r="K105" s="45"/>
      <c r="L105" s="45"/>
      <c r="M105" s="45"/>
      <c r="N105" s="45"/>
      <c r="O105" s="45"/>
      <c r="P105" s="45"/>
      <c r="Q105" s="45"/>
      <c r="R105" s="45"/>
      <c r="S105" s="45"/>
      <c r="T105" s="1204"/>
      <c r="U105" s="45"/>
      <c r="V105" s="45"/>
      <c r="W105" s="904"/>
      <c r="X105" s="904"/>
      <c r="Y105" s="904"/>
    </row>
    <row r="106" spans="2:25" ht="11.25" customHeight="1">
      <c r="B106" s="989" t="s">
        <v>954</v>
      </c>
      <c r="C106" s="325" t="s">
        <v>907</v>
      </c>
      <c r="D106" s="225"/>
      <c r="E106" s="45"/>
      <c r="F106" s="45"/>
      <c r="G106" s="45"/>
      <c r="H106" s="45"/>
      <c r="I106" s="45"/>
      <c r="J106" s="45"/>
      <c r="K106" s="45"/>
      <c r="L106" s="45"/>
      <c r="M106" s="45"/>
      <c r="N106" s="45"/>
      <c r="O106" s="45"/>
      <c r="P106" s="45"/>
      <c r="Q106" s="45"/>
      <c r="R106" s="45"/>
      <c r="S106" s="45"/>
      <c r="T106" s="1204"/>
      <c r="U106" s="45"/>
      <c r="V106" s="45"/>
      <c r="W106" s="904"/>
      <c r="X106" s="904"/>
      <c r="Y106" s="904"/>
    </row>
    <row r="107" spans="2:25" ht="11.25" customHeight="1">
      <c r="B107" s="989" t="s">
        <v>955</v>
      </c>
      <c r="C107" s="325" t="s">
        <v>909</v>
      </c>
      <c r="D107" s="45">
        <v>111353.95772000001</v>
      </c>
      <c r="E107" s="45">
        <v>107777.89733000001</v>
      </c>
      <c r="F107" s="45">
        <v>3576.0603900000001</v>
      </c>
      <c r="G107" s="45"/>
      <c r="H107" s="45">
        <v>65.791210000000007</v>
      </c>
      <c r="I107" s="45">
        <v>65.791210000000007</v>
      </c>
      <c r="J107" s="45"/>
      <c r="K107" s="45">
        <v>65.791210000000007</v>
      </c>
      <c r="L107" s="45"/>
      <c r="M107" s="45">
        <v>5.2239399999999998</v>
      </c>
      <c r="N107" s="45">
        <v>1.79427</v>
      </c>
      <c r="O107" s="45">
        <v>3.4296600000000002</v>
      </c>
      <c r="P107" s="45"/>
      <c r="Q107" s="45"/>
      <c r="R107" s="45"/>
      <c r="S107" s="45"/>
      <c r="T107" s="1204"/>
      <c r="U107" s="45">
        <v>110653.0678</v>
      </c>
      <c r="V107" s="45">
        <v>56.121369999999999</v>
      </c>
      <c r="W107" s="904"/>
      <c r="X107" s="904"/>
      <c r="Y107" s="904"/>
    </row>
    <row r="108" spans="2:25" ht="11.25" customHeight="1">
      <c r="B108" s="987">
        <v>220</v>
      </c>
      <c r="C108" s="697" t="s">
        <v>571</v>
      </c>
      <c r="D108" s="791">
        <f>+D104+D99</f>
        <v>806547.04483000003</v>
      </c>
      <c r="E108" s="791">
        <f>+E104+E99</f>
        <v>742793.47121000011</v>
      </c>
      <c r="F108" s="791">
        <f>+F104+F99</f>
        <v>31749.373039999999</v>
      </c>
      <c r="G108" s="791"/>
      <c r="H108" s="791">
        <f>+H104+H99</f>
        <v>2709.1797200000001</v>
      </c>
      <c r="I108" s="791"/>
      <c r="J108" s="791"/>
      <c r="K108" s="791">
        <f>+K104+K99</f>
        <v>2659.7912099999999</v>
      </c>
      <c r="L108" s="791"/>
      <c r="M108" s="791">
        <f>+M104+M99</f>
        <v>-53.098950000000002</v>
      </c>
      <c r="N108" s="791">
        <f>+N104+N99</f>
        <v>-20.169809999999998</v>
      </c>
      <c r="O108" s="791">
        <f>+O104+O99</f>
        <v>-32.929140000000004</v>
      </c>
      <c r="P108" s="791"/>
      <c r="Q108" s="791">
        <f>+Q104+Q99</f>
        <v>-83.204390000000004</v>
      </c>
      <c r="R108" s="791"/>
      <c r="S108" s="791">
        <f>+S104+S99</f>
        <v>-83.204390000000004</v>
      </c>
      <c r="T108" s="792"/>
      <c r="U108" s="791">
        <f>+U104+U99</f>
        <v>803370.41966999997</v>
      </c>
      <c r="V108" s="791">
        <f>+V104+V99</f>
        <v>2616.1140299999997</v>
      </c>
      <c r="W108" s="904"/>
      <c r="X108" s="904"/>
      <c r="Y108" s="904"/>
    </row>
    <row r="109" spans="2:25" ht="11.25" customHeight="1">
      <c r="B109" s="904"/>
      <c r="C109" s="1072"/>
      <c r="D109" s="1072"/>
      <c r="E109" s="1072"/>
      <c r="F109" s="1072"/>
      <c r="G109" s="1072"/>
      <c r="H109" s="1072"/>
      <c r="I109" s="1072"/>
      <c r="J109" s="1072"/>
      <c r="K109" s="1072"/>
      <c r="L109" s="1072"/>
      <c r="M109" s="1072"/>
      <c r="N109" s="1072"/>
      <c r="O109" s="1072"/>
      <c r="P109" s="1072"/>
      <c r="Q109" s="1072"/>
      <c r="R109" s="1072"/>
      <c r="S109" s="1072"/>
      <c r="T109" s="1072"/>
      <c r="U109" s="1072"/>
      <c r="V109" s="1072"/>
      <c r="W109" s="904"/>
      <c r="X109" s="904"/>
      <c r="Y109" s="904"/>
    </row>
    <row r="110" spans="2:25" ht="11.25" customHeight="1"/>
    <row r="111" spans="2:25" s="167" customFormat="1" ht="11.25" customHeight="1">
      <c r="B111" s="2167" t="s">
        <v>316</v>
      </c>
      <c r="C111" s="2168"/>
      <c r="D111" s="682" t="s">
        <v>321</v>
      </c>
      <c r="E111" s="682" t="s">
        <v>323</v>
      </c>
      <c r="F111" s="682" t="s">
        <v>325</v>
      </c>
      <c r="G111" s="682"/>
      <c r="H111" s="682" t="s">
        <v>327</v>
      </c>
      <c r="I111" s="682"/>
      <c r="J111" s="682" t="s">
        <v>332</v>
      </c>
      <c r="K111" s="682" t="s">
        <v>339</v>
      </c>
      <c r="L111" s="682"/>
      <c r="M111" s="682" t="s">
        <v>341</v>
      </c>
      <c r="N111" s="682" t="s">
        <v>346</v>
      </c>
      <c r="O111" s="682" t="s">
        <v>352</v>
      </c>
      <c r="P111" s="682"/>
      <c r="Q111" s="682" t="s">
        <v>375</v>
      </c>
      <c r="R111" s="682" t="s">
        <v>399</v>
      </c>
      <c r="S111" s="682" t="s">
        <v>916</v>
      </c>
      <c r="T111" s="682" t="s">
        <v>1017</v>
      </c>
      <c r="U111" s="682" t="s">
        <v>1018</v>
      </c>
      <c r="V111" s="682" t="s">
        <v>1019</v>
      </c>
    </row>
    <row r="112" spans="2:25" s="3" customFormat="1" ht="11.25" customHeight="1">
      <c r="B112" s="276"/>
      <c r="C112" s="276"/>
      <c r="N112" s="534"/>
      <c r="O112" s="2170" t="s">
        <v>2689</v>
      </c>
      <c r="P112" s="2170"/>
      <c r="Q112" s="2370"/>
      <c r="R112" s="2370"/>
      <c r="S112" s="2370"/>
      <c r="T112" s="2370"/>
      <c r="U112" s="2370"/>
      <c r="V112" s="2370"/>
      <c r="W112" s="2179"/>
    </row>
    <row r="113" spans="2:27" s="3" customFormat="1" ht="11.25" customHeight="1">
      <c r="B113" s="276"/>
      <c r="C113" s="276"/>
      <c r="N113" s="239"/>
      <c r="O113" s="2402" t="s">
        <v>2690</v>
      </c>
      <c r="P113" s="2402"/>
      <c r="Q113" s="2283"/>
      <c r="R113" s="2283"/>
      <c r="S113" s="2283"/>
      <c r="T113" s="2283"/>
      <c r="U113" s="2283"/>
      <c r="V113" s="2283"/>
      <c r="W113" s="2179"/>
    </row>
    <row r="114" spans="2:27" s="3" customFormat="1" ht="11.25" customHeight="1">
      <c r="B114" s="276"/>
      <c r="C114" s="276"/>
      <c r="D114" s="168"/>
      <c r="E114" s="168"/>
      <c r="F114" s="168"/>
      <c r="G114" s="168"/>
      <c r="H114" s="168"/>
      <c r="I114" s="168"/>
      <c r="J114" s="168"/>
      <c r="K114" s="168"/>
      <c r="L114" s="168"/>
      <c r="M114" s="168"/>
      <c r="N114" s="239"/>
      <c r="Q114" s="2404" t="s">
        <v>2691</v>
      </c>
      <c r="R114" s="2222"/>
      <c r="S114" s="2222"/>
      <c r="U114" s="239"/>
      <c r="V114" s="239"/>
      <c r="W114" s="2179"/>
      <c r="X114" s="239"/>
      <c r="Y114" s="239"/>
    </row>
    <row r="115" spans="2:27" s="3" customFormat="1" ht="11.25" customHeight="1">
      <c r="B115" s="276"/>
      <c r="C115" s="276"/>
      <c r="D115" s="2210" t="s">
        <v>917</v>
      </c>
      <c r="E115" s="2300"/>
      <c r="F115" s="2300"/>
      <c r="G115" s="2300"/>
      <c r="H115" s="2300"/>
      <c r="I115" s="2300"/>
      <c r="J115" s="2300"/>
      <c r="K115" s="2300"/>
      <c r="L115" s="915"/>
      <c r="M115" s="2405" t="s">
        <v>1022</v>
      </c>
      <c r="N115" s="2307"/>
      <c r="O115" s="2307"/>
      <c r="P115" s="915"/>
      <c r="Q115" s="2179" t="s">
        <v>2692</v>
      </c>
      <c r="R115" s="2403"/>
      <c r="S115" s="2403"/>
      <c r="U115" s="2179" t="s">
        <v>1024</v>
      </c>
      <c r="V115" s="2403"/>
      <c r="W115" s="2179"/>
      <c r="Y115" s="239"/>
    </row>
    <row r="116" spans="2:27" s="3" customFormat="1" ht="11.25" customHeight="1">
      <c r="B116" s="276"/>
      <c r="C116" s="276"/>
      <c r="D116" s="2174" t="s">
        <v>918</v>
      </c>
      <c r="E116" s="2174"/>
      <c r="F116" s="2174"/>
      <c r="G116" s="534"/>
      <c r="H116" s="2174" t="s">
        <v>919</v>
      </c>
      <c r="I116" s="2212"/>
      <c r="J116" s="2212"/>
      <c r="K116" s="2212"/>
      <c r="L116" s="472"/>
      <c r="M116" s="2128" t="s">
        <v>1025</v>
      </c>
      <c r="N116" s="2129"/>
      <c r="O116" s="2129"/>
      <c r="P116" s="472"/>
      <c r="Q116" s="2128" t="s">
        <v>1026</v>
      </c>
      <c r="R116" s="2129"/>
      <c r="S116" s="2129"/>
      <c r="U116" s="2128" t="s">
        <v>1027</v>
      </c>
      <c r="V116" s="2129"/>
      <c r="W116" s="2179"/>
      <c r="Y116" s="239"/>
    </row>
    <row r="117" spans="2:27" s="3" customFormat="1" ht="11.25" customHeight="1">
      <c r="B117" s="276"/>
      <c r="C117" s="276"/>
      <c r="D117" s="84"/>
      <c r="E117" s="446" t="s">
        <v>1753</v>
      </c>
      <c r="F117" s="70" t="s">
        <v>1753</v>
      </c>
      <c r="G117" s="70"/>
      <c r="H117" s="70"/>
      <c r="I117" s="70"/>
      <c r="J117" s="70" t="s">
        <v>1753</v>
      </c>
      <c r="K117" s="70" t="s">
        <v>1753</v>
      </c>
      <c r="L117" s="70"/>
      <c r="N117" s="70" t="s">
        <v>1753</v>
      </c>
      <c r="O117" s="70" t="s">
        <v>1753</v>
      </c>
      <c r="P117" s="70"/>
      <c r="R117" s="70" t="s">
        <v>1753</v>
      </c>
      <c r="S117" s="70" t="s">
        <v>1753</v>
      </c>
      <c r="T117" s="70" t="s">
        <v>981</v>
      </c>
      <c r="U117" s="70" t="s">
        <v>1028</v>
      </c>
      <c r="V117" s="70" t="s">
        <v>1029</v>
      </c>
    </row>
    <row r="118" spans="2:27" s="3" customFormat="1" ht="11.25" customHeight="1">
      <c r="B118" s="2208" t="s">
        <v>315</v>
      </c>
      <c r="C118" s="2192"/>
      <c r="D118" s="1614"/>
      <c r="E118" s="1579" t="s">
        <v>2693</v>
      </c>
      <c r="F118" s="1579" t="s">
        <v>2694</v>
      </c>
      <c r="G118" s="1579"/>
      <c r="H118" s="1579"/>
      <c r="I118" s="1579"/>
      <c r="J118" s="1579" t="s">
        <v>2694</v>
      </c>
      <c r="K118" s="70" t="s">
        <v>2695</v>
      </c>
      <c r="L118" s="70"/>
      <c r="N118" s="1579" t="s">
        <v>2693</v>
      </c>
      <c r="O118" s="1579" t="s">
        <v>2694</v>
      </c>
      <c r="P118" s="1579"/>
      <c r="Q118" s="1605"/>
      <c r="R118" s="1579" t="s">
        <v>2694</v>
      </c>
      <c r="S118" s="1579" t="s">
        <v>2695</v>
      </c>
      <c r="T118" s="1579" t="s">
        <v>1033</v>
      </c>
      <c r="U118" s="1579" t="s">
        <v>1034</v>
      </c>
      <c r="V118" s="1579" t="s">
        <v>1034</v>
      </c>
    </row>
    <row r="119" spans="2:27" s="105" customFormat="1" ht="11.25" customHeight="1">
      <c r="B119" s="988" t="s">
        <v>896</v>
      </c>
      <c r="C119" s="277" t="s">
        <v>897</v>
      </c>
      <c r="D119" s="359">
        <v>664942.50746999995</v>
      </c>
      <c r="E119" s="360">
        <v>604048.55460000003</v>
      </c>
      <c r="F119" s="360">
        <v>28891.12513</v>
      </c>
      <c r="G119" s="360"/>
      <c r="H119" s="360">
        <v>2044.1953900000001</v>
      </c>
      <c r="I119" s="360"/>
      <c r="K119" s="922">
        <v>2011.7810500000001</v>
      </c>
      <c r="L119" s="922">
        <v>-52.143749999999997</v>
      </c>
      <c r="M119" s="922">
        <v>-52.143749999999997</v>
      </c>
      <c r="N119" s="360">
        <v>-22.558350000000001</v>
      </c>
      <c r="O119" s="360">
        <v>-29.5854</v>
      </c>
      <c r="P119" s="360">
        <v>-51.841990000000003</v>
      </c>
      <c r="Q119" s="360">
        <v>-51.841990000000003</v>
      </c>
      <c r="R119" s="360"/>
      <c r="S119" s="360">
        <v>-51.841990000000003</v>
      </c>
      <c r="T119" s="360"/>
      <c r="U119" s="360">
        <v>662320.17929999996</v>
      </c>
      <c r="V119" s="360">
        <v>1992.3534</v>
      </c>
    </row>
    <row r="120" spans="2:27" s="3" customFormat="1" ht="11.25" customHeight="1">
      <c r="B120" s="989" t="s">
        <v>902</v>
      </c>
      <c r="C120" s="325" t="s">
        <v>903</v>
      </c>
      <c r="D120" s="225"/>
      <c r="E120" s="45"/>
      <c r="F120" s="45"/>
      <c r="G120" s="45"/>
      <c r="H120" s="45"/>
      <c r="I120" s="45"/>
      <c r="K120" s="45"/>
      <c r="L120" s="45"/>
      <c r="M120" s="45"/>
      <c r="N120" s="45"/>
      <c r="O120" s="45"/>
      <c r="P120" s="45"/>
      <c r="Q120" s="45"/>
      <c r="R120" s="45"/>
      <c r="S120" s="45"/>
      <c r="T120" s="170"/>
      <c r="U120" s="45"/>
      <c r="V120" s="45"/>
    </row>
    <row r="121" spans="2:27" s="3" customFormat="1" ht="11.25" customHeight="1">
      <c r="B121" s="989" t="s">
        <v>904</v>
      </c>
      <c r="C121" s="325" t="s">
        <v>905</v>
      </c>
      <c r="D121" s="225"/>
      <c r="E121" s="45"/>
      <c r="F121" s="45"/>
      <c r="G121" s="45"/>
      <c r="H121" s="45"/>
      <c r="I121" s="45"/>
      <c r="K121" s="45"/>
      <c r="L121" s="45"/>
      <c r="M121" s="45"/>
      <c r="N121" s="45"/>
      <c r="O121" s="45"/>
      <c r="P121" s="45"/>
      <c r="Q121" s="45"/>
      <c r="R121" s="45"/>
      <c r="S121" s="45"/>
      <c r="T121" s="170"/>
      <c r="U121" s="45"/>
      <c r="V121" s="45"/>
    </row>
    <row r="122" spans="2:27" s="361" customFormat="1" ht="11.25" customHeight="1">
      <c r="B122" s="989" t="s">
        <v>908</v>
      </c>
      <c r="C122" s="362" t="s">
        <v>941</v>
      </c>
      <c r="D122" s="363"/>
      <c r="E122" s="364"/>
      <c r="F122" s="364"/>
      <c r="G122" s="364"/>
      <c r="H122" s="364"/>
      <c r="I122" s="364"/>
      <c r="K122" s="364"/>
      <c r="L122" s="364"/>
      <c r="M122" s="364"/>
      <c r="N122" s="364"/>
      <c r="O122" s="364"/>
      <c r="P122" s="364"/>
      <c r="Q122" s="364"/>
      <c r="R122" s="364"/>
      <c r="S122" s="364"/>
      <c r="T122" s="365"/>
      <c r="U122" s="364"/>
      <c r="V122" s="364"/>
    </row>
    <row r="123" spans="2:27" s="3" customFormat="1" ht="11.25" customHeight="1">
      <c r="B123" s="989" t="s">
        <v>910</v>
      </c>
      <c r="C123" s="325" t="s">
        <v>909</v>
      </c>
      <c r="D123" s="225">
        <v>664942.50746999995</v>
      </c>
      <c r="E123" s="45">
        <v>604048.55460000003</v>
      </c>
      <c r="F123" s="45">
        <v>28891.12513</v>
      </c>
      <c r="G123" s="45"/>
      <c r="H123" s="45">
        <v>2044.1953900000001</v>
      </c>
      <c r="I123" s="45"/>
      <c r="K123" s="45">
        <v>2011.7810500000001</v>
      </c>
      <c r="L123" s="45">
        <v>-52.143749999999997</v>
      </c>
      <c r="M123" s="45">
        <v>-52.143749999999997</v>
      </c>
      <c r="N123" s="45">
        <v>-22.558350000000001</v>
      </c>
      <c r="O123" s="45">
        <v>-29.5854</v>
      </c>
      <c r="P123" s="45">
        <v>-51.841990000000003</v>
      </c>
      <c r="Q123" s="45">
        <v>-51.841990000000003</v>
      </c>
      <c r="R123" s="45"/>
      <c r="S123" s="45">
        <v>-51.841990000000003</v>
      </c>
      <c r="T123" s="170"/>
      <c r="U123" s="45">
        <v>662320.17929999996</v>
      </c>
      <c r="V123" s="45">
        <v>1992.3534</v>
      </c>
      <c r="Z123" s="620"/>
      <c r="AA123" s="620"/>
    </row>
    <row r="124" spans="2:27" s="105" customFormat="1" ht="11.25" customHeight="1">
      <c r="B124" s="988" t="s">
        <v>948</v>
      </c>
      <c r="C124" s="277" t="s">
        <v>949</v>
      </c>
      <c r="D124" s="359">
        <v>107681.61133</v>
      </c>
      <c r="E124" s="360">
        <v>103523.08747</v>
      </c>
      <c r="F124" s="360">
        <v>4158.5238600000002</v>
      </c>
      <c r="G124" s="360"/>
      <c r="H124" s="360">
        <v>46.037500000000001</v>
      </c>
      <c r="I124" s="360"/>
      <c r="K124" s="360">
        <v>46.037500000000001</v>
      </c>
      <c r="L124" s="360">
        <v>5.5929500000000001</v>
      </c>
      <c r="M124" s="360">
        <v>5.5929500000000001</v>
      </c>
      <c r="N124" s="360">
        <v>1.88869</v>
      </c>
      <c r="O124" s="360">
        <v>3.7042600000000001</v>
      </c>
      <c r="P124" s="360"/>
      <c r="Q124" s="360"/>
      <c r="R124" s="360"/>
      <c r="S124" s="360"/>
      <c r="T124" s="367"/>
      <c r="U124" s="360">
        <v>106987.68467</v>
      </c>
      <c r="V124" s="360">
        <v>40.281210000000002</v>
      </c>
    </row>
    <row r="125" spans="2:27" s="3" customFormat="1" ht="11.25" customHeight="1">
      <c r="B125" s="989" t="s">
        <v>952</v>
      </c>
      <c r="C125" s="325" t="s">
        <v>903</v>
      </c>
      <c r="D125" s="225"/>
      <c r="E125" s="45"/>
      <c r="F125" s="45"/>
      <c r="G125" s="45"/>
      <c r="H125" s="45"/>
      <c r="I125" s="45"/>
      <c r="K125" s="45"/>
      <c r="L125" s="45"/>
      <c r="M125" s="45"/>
      <c r="N125" s="45"/>
      <c r="O125" s="45"/>
      <c r="P125" s="45"/>
      <c r="Q125" s="45"/>
      <c r="R125" s="45"/>
      <c r="S125" s="45"/>
      <c r="T125" s="368"/>
      <c r="U125" s="45"/>
      <c r="V125" s="45"/>
    </row>
    <row r="126" spans="2:27" s="3" customFormat="1" ht="11.25" customHeight="1">
      <c r="B126" s="989" t="s">
        <v>954</v>
      </c>
      <c r="C126" s="325" t="s">
        <v>907</v>
      </c>
      <c r="D126" s="225"/>
      <c r="E126" s="45"/>
      <c r="F126" s="45"/>
      <c r="G126" s="45"/>
      <c r="H126" s="45"/>
      <c r="I126" s="45"/>
      <c r="K126" s="45"/>
      <c r="L126" s="45"/>
      <c r="M126" s="45"/>
      <c r="N126" s="45"/>
      <c r="O126" s="45"/>
      <c r="P126" s="45"/>
      <c r="Q126" s="45"/>
      <c r="R126" s="45"/>
      <c r="S126" s="45"/>
      <c r="T126" s="368"/>
      <c r="U126" s="45"/>
      <c r="V126" s="45"/>
    </row>
    <row r="127" spans="2:27" s="3" customFormat="1" ht="11.25" customHeight="1">
      <c r="B127" s="989" t="s">
        <v>955</v>
      </c>
      <c r="C127" s="325" t="s">
        <v>909</v>
      </c>
      <c r="D127" s="45">
        <v>107681.61133</v>
      </c>
      <c r="E127" s="45">
        <v>103523.08747</v>
      </c>
      <c r="F127" s="45">
        <v>4158.5238600000002</v>
      </c>
      <c r="G127" s="45"/>
      <c r="H127" s="45">
        <v>46.037500000000001</v>
      </c>
      <c r="I127" s="45"/>
      <c r="K127" s="45">
        <v>46.037500000000001</v>
      </c>
      <c r="L127" s="45">
        <v>5.5929500000000001</v>
      </c>
      <c r="M127" s="45">
        <v>5.5929500000000001</v>
      </c>
      <c r="N127" s="45">
        <v>1.88869</v>
      </c>
      <c r="O127" s="45">
        <v>3.7042600000000001</v>
      </c>
      <c r="P127" s="45"/>
      <c r="Q127" s="45"/>
      <c r="R127" s="45"/>
      <c r="S127" s="45"/>
      <c r="T127" s="368"/>
      <c r="U127" s="45">
        <v>106987.68467</v>
      </c>
      <c r="V127" s="45">
        <v>40.281210000000002</v>
      </c>
    </row>
    <row r="128" spans="2:27" s="3" customFormat="1" ht="11.25" customHeight="1">
      <c r="B128" s="987">
        <v>220</v>
      </c>
      <c r="C128" s="697" t="s">
        <v>571</v>
      </c>
      <c r="D128" s="791">
        <v>772624.11879999994</v>
      </c>
      <c r="E128" s="791">
        <v>707571.64207000006</v>
      </c>
      <c r="F128" s="791">
        <v>33049.648990000002</v>
      </c>
      <c r="G128" s="791"/>
      <c r="H128" s="791">
        <v>2090.2328900000002</v>
      </c>
      <c r="I128" s="791"/>
      <c r="J128" s="638"/>
      <c r="K128" s="791">
        <v>2057.81855</v>
      </c>
      <c r="L128" s="791">
        <v>-46.550799999999995</v>
      </c>
      <c r="M128" s="791">
        <v>-46.550799999999995</v>
      </c>
      <c r="N128" s="791">
        <v>-20.66966</v>
      </c>
      <c r="O128" s="791">
        <v>-25.881139999999998</v>
      </c>
      <c r="P128" s="791">
        <v>-51.841990000000003</v>
      </c>
      <c r="Q128" s="791">
        <v>-51.841990000000003</v>
      </c>
      <c r="R128" s="791"/>
      <c r="S128" s="791">
        <v>-51.841990000000003</v>
      </c>
      <c r="T128" s="792"/>
      <c r="U128" s="791">
        <v>769307.86396999995</v>
      </c>
      <c r="V128" s="791">
        <v>2032.6346100000001</v>
      </c>
    </row>
    <row r="129" spans="2:22" s="3" customFormat="1" ht="11.25">
      <c r="B129" s="916"/>
      <c r="C129" s="277"/>
      <c r="D129" s="360"/>
      <c r="E129" s="360"/>
      <c r="F129" s="360"/>
      <c r="G129" s="360"/>
      <c r="H129" s="360"/>
      <c r="I129" s="360"/>
      <c r="K129" s="360"/>
      <c r="L129" s="360"/>
      <c r="M129" s="360"/>
      <c r="N129" s="360"/>
      <c r="O129" s="360"/>
      <c r="P129" s="360"/>
      <c r="Q129" s="360"/>
      <c r="R129" s="360"/>
      <c r="S129" s="360"/>
      <c r="T129" s="366"/>
      <c r="U129" s="360"/>
      <c r="V129" s="360"/>
    </row>
    <row r="130" spans="2:22" ht="11.25" customHeight="1"/>
    <row r="131" spans="2:22" ht="15.75">
      <c r="B131" s="1139" t="s">
        <v>1037</v>
      </c>
      <c r="F131" s="14"/>
      <c r="G131" s="14"/>
      <c r="K131" s="6"/>
      <c r="L131" s="6"/>
      <c r="M131" s="6"/>
    </row>
    <row r="132" spans="2:22" ht="11.25" customHeight="1">
      <c r="B132" s="13"/>
      <c r="C132" s="14"/>
      <c r="D132" s="14"/>
      <c r="E132" s="6"/>
      <c r="F132" s="6"/>
      <c r="G132" s="6"/>
      <c r="H132" s="6"/>
      <c r="I132" s="6"/>
      <c r="J132" s="6"/>
      <c r="K132" s="6"/>
      <c r="L132" s="6"/>
      <c r="M132" s="6"/>
    </row>
    <row r="133" spans="2:22" ht="20.45" customHeight="1">
      <c r="B133" s="2216" t="s">
        <v>2696</v>
      </c>
      <c r="C133" s="2150"/>
      <c r="D133" s="2150"/>
      <c r="E133" s="2150"/>
      <c r="F133" s="2150"/>
      <c r="G133" s="2150"/>
      <c r="H133" s="2150"/>
      <c r="I133" s="2150"/>
      <c r="J133" s="2150"/>
      <c r="K133" s="2150"/>
      <c r="L133" s="2150"/>
      <c r="M133" s="2150"/>
    </row>
    <row r="134" spans="2:22" ht="11.25" customHeight="1">
      <c r="B134" s="1070"/>
      <c r="C134" s="1067"/>
      <c r="D134" s="1067"/>
      <c r="E134" s="1067"/>
      <c r="F134" s="1067"/>
      <c r="G134" s="1067"/>
      <c r="H134" s="1067"/>
      <c r="I134" s="1067"/>
      <c r="J134" s="1067"/>
      <c r="K134" s="1067"/>
      <c r="L134" s="1067"/>
      <c r="M134" s="1067"/>
    </row>
    <row r="135" spans="2:22" ht="11.25" customHeight="1">
      <c r="B135" s="19"/>
      <c r="K135" s="204"/>
      <c r="L135" s="204"/>
      <c r="M135" s="204"/>
    </row>
    <row r="136" spans="2:22" s="237" customFormat="1" ht="11.25" customHeight="1">
      <c r="B136" s="2247" t="s">
        <v>27</v>
      </c>
      <c r="C136" s="2407"/>
      <c r="D136" s="2407"/>
      <c r="E136" s="1423" t="s">
        <v>321</v>
      </c>
      <c r="F136" s="1423" t="s">
        <v>323</v>
      </c>
      <c r="G136" s="1423"/>
      <c r="H136" s="1423" t="s">
        <v>325</v>
      </c>
      <c r="I136" s="1423"/>
      <c r="J136" s="1423" t="s">
        <v>327</v>
      </c>
      <c r="K136" s="1423" t="s">
        <v>332</v>
      </c>
      <c r="L136" s="1423"/>
      <c r="M136" s="1423" t="s">
        <v>339</v>
      </c>
    </row>
    <row r="137" spans="2:22" ht="11.25" customHeight="1">
      <c r="B137" s="449"/>
      <c r="C137" s="449"/>
      <c r="D137" s="448"/>
      <c r="E137" s="2215" t="s">
        <v>1039</v>
      </c>
      <c r="F137" s="2215"/>
      <c r="G137" s="2215"/>
      <c r="H137" s="2215"/>
      <c r="I137" s="2215"/>
      <c r="J137" s="2215"/>
      <c r="K137" s="2215"/>
      <c r="L137" s="2215"/>
      <c r="M137" s="2215"/>
    </row>
    <row r="138" spans="2:22" ht="11.25" customHeight="1">
      <c r="B138" s="85"/>
      <c r="C138" s="10"/>
      <c r="D138" s="85"/>
      <c r="E138" s="450"/>
      <c r="F138" s="450"/>
      <c r="G138" s="450"/>
      <c r="H138" s="383" t="s">
        <v>928</v>
      </c>
      <c r="I138" s="383"/>
      <c r="J138" s="450"/>
      <c r="K138" s="100" t="s">
        <v>1040</v>
      </c>
      <c r="L138" s="100"/>
      <c r="M138" s="450"/>
    </row>
    <row r="139" spans="2:22" ht="11.25" customHeight="1">
      <c r="B139" s="1589" t="s">
        <v>315</v>
      </c>
      <c r="C139" s="1650"/>
      <c r="D139" s="1589"/>
      <c r="E139" s="1620" t="s">
        <v>1041</v>
      </c>
      <c r="F139" s="1620" t="s">
        <v>1042</v>
      </c>
      <c r="G139" s="1620"/>
      <c r="H139" s="1620" t="s">
        <v>1043</v>
      </c>
      <c r="I139" s="1620"/>
      <c r="J139" s="1620" t="s">
        <v>930</v>
      </c>
      <c r="K139" s="1620" t="s">
        <v>1044</v>
      </c>
      <c r="L139" s="1620"/>
      <c r="M139" s="1620" t="s">
        <v>571</v>
      </c>
    </row>
    <row r="140" spans="2:22" ht="11.25" customHeight="1">
      <c r="B140" s="868">
        <v>1</v>
      </c>
      <c r="C140" s="1205" t="s">
        <v>897</v>
      </c>
      <c r="D140" s="1205"/>
      <c r="E140" s="1206"/>
      <c r="F140" s="1206">
        <v>804.45981861000007</v>
      </c>
      <c r="G140" s="1206"/>
      <c r="H140" s="1206">
        <v>840.58017609000001</v>
      </c>
      <c r="I140" s="1206"/>
      <c r="J140" s="1206">
        <v>691249.05171951</v>
      </c>
      <c r="K140" s="1206">
        <v>4942.3161034700006</v>
      </c>
      <c r="L140" s="1206"/>
      <c r="M140" s="1206">
        <v>697836.40781768004</v>
      </c>
    </row>
    <row r="141" spans="2:22" ht="11.25" customHeight="1">
      <c r="B141" s="483"/>
      <c r="C141" s="19"/>
      <c r="D141" s="19"/>
      <c r="E141" s="1082"/>
      <c r="F141" s="1082"/>
      <c r="G141" s="1082"/>
      <c r="H141" s="1082"/>
      <c r="I141" s="1082"/>
      <c r="J141" s="1082"/>
      <c r="K141" s="1082"/>
      <c r="L141" s="1082"/>
      <c r="M141" s="1082"/>
    </row>
    <row r="142" spans="2:22" ht="11.25" customHeight="1">
      <c r="B142" s="19"/>
      <c r="C142" s="19"/>
      <c r="D142" s="19"/>
      <c r="E142" s="793"/>
      <c r="F142" s="793"/>
      <c r="G142" s="793"/>
      <c r="H142" s="793"/>
      <c r="I142" s="793"/>
      <c r="J142" s="793"/>
      <c r="K142" s="793"/>
      <c r="L142" s="793"/>
      <c r="M142" s="793"/>
    </row>
    <row r="143" spans="2:22" s="237" customFormat="1" ht="11.25" customHeight="1">
      <c r="B143" s="2247" t="s">
        <v>316</v>
      </c>
      <c r="C143" s="2407"/>
      <c r="D143" s="2407"/>
      <c r="E143" s="1423" t="s">
        <v>321</v>
      </c>
      <c r="F143" s="1423" t="s">
        <v>323</v>
      </c>
      <c r="G143" s="1423"/>
      <c r="H143" s="1423" t="s">
        <v>325</v>
      </c>
      <c r="I143" s="1423"/>
      <c r="J143" s="1423" t="s">
        <v>327</v>
      </c>
      <c r="K143" s="1423" t="s">
        <v>332</v>
      </c>
      <c r="L143" s="1423"/>
      <c r="M143" s="1423" t="s">
        <v>339</v>
      </c>
    </row>
    <row r="144" spans="2:22" ht="11.25" customHeight="1">
      <c r="B144" s="449"/>
      <c r="C144" s="449"/>
      <c r="D144" s="448"/>
      <c r="E144" s="2215" t="s">
        <v>1039</v>
      </c>
      <c r="F144" s="2215"/>
      <c r="G144" s="2215"/>
      <c r="H144" s="2215"/>
      <c r="I144" s="2215"/>
      <c r="J144" s="2215"/>
      <c r="K144" s="2215"/>
      <c r="L144" s="2215"/>
      <c r="M144" s="2215"/>
    </row>
    <row r="145" spans="2:13" ht="11.25" customHeight="1">
      <c r="B145" s="85"/>
      <c r="C145" s="10"/>
      <c r="D145" s="85"/>
      <c r="E145" s="450"/>
      <c r="F145" s="450"/>
      <c r="G145" s="450"/>
      <c r="H145" s="383" t="s">
        <v>928</v>
      </c>
      <c r="I145" s="383"/>
      <c r="J145" s="450"/>
      <c r="K145" s="240" t="s">
        <v>1040</v>
      </c>
      <c r="L145" s="240"/>
      <c r="M145" s="450"/>
    </row>
    <row r="146" spans="2:13" ht="11.25" customHeight="1">
      <c r="B146" s="1589" t="s">
        <v>315</v>
      </c>
      <c r="C146" s="1650"/>
      <c r="D146" s="1589"/>
      <c r="E146" s="1620" t="s">
        <v>1041</v>
      </c>
      <c r="F146" s="1620" t="s">
        <v>1042</v>
      </c>
      <c r="G146" s="1620"/>
      <c r="H146" s="1620" t="s">
        <v>1043</v>
      </c>
      <c r="I146" s="1620"/>
      <c r="J146" s="1620" t="s">
        <v>930</v>
      </c>
      <c r="K146" s="1620" t="s">
        <v>1044</v>
      </c>
      <c r="L146" s="1620"/>
      <c r="M146" s="1620" t="s">
        <v>571</v>
      </c>
    </row>
    <row r="147" spans="2:13" ht="11.25" customHeight="1">
      <c r="B147" s="868">
        <v>1</v>
      </c>
      <c r="C147" s="1205" t="s">
        <v>897</v>
      </c>
      <c r="D147" s="1205"/>
      <c r="E147" s="1206"/>
      <c r="F147" s="1206">
        <v>722.68130588999998</v>
      </c>
      <c r="G147" s="1206"/>
      <c r="H147" s="1206">
        <v>803.8442534400001</v>
      </c>
      <c r="I147" s="1206"/>
      <c r="J147" s="1206">
        <v>660833.97303403006</v>
      </c>
      <c r="K147" s="1206">
        <v>4626.2258477400019</v>
      </c>
      <c r="L147" s="1206"/>
      <c r="M147" s="1206">
        <f>+K147+J147+H147+F147</f>
        <v>666986.72444110003</v>
      </c>
    </row>
    <row r="148" spans="2:13" ht="11.25" customHeight="1">
      <c r="B148" s="483"/>
      <c r="C148" s="19"/>
      <c r="D148" s="19"/>
      <c r="E148" s="1207"/>
      <c r="F148" s="1207"/>
      <c r="G148" s="1207"/>
      <c r="H148" s="1207"/>
      <c r="I148" s="1207"/>
      <c r="J148" s="1207"/>
      <c r="K148" s="1207"/>
      <c r="L148" s="1207"/>
      <c r="M148" s="1207"/>
    </row>
    <row r="149" spans="2:13" ht="11.25" customHeight="1">
      <c r="B149" s="19"/>
      <c r="C149" s="19"/>
      <c r="D149" s="19"/>
      <c r="E149" s="793"/>
      <c r="F149" s="793"/>
      <c r="G149" s="793"/>
      <c r="H149" s="793"/>
      <c r="I149" s="793"/>
      <c r="J149" s="793"/>
      <c r="K149" s="793"/>
      <c r="L149" s="793"/>
      <c r="M149" s="793"/>
    </row>
    <row r="150" spans="2:13" ht="15.75">
      <c r="B150" s="1139" t="s">
        <v>1045</v>
      </c>
      <c r="C150" s="19"/>
      <c r="D150" s="19"/>
      <c r="E150" s="793"/>
      <c r="F150" s="793"/>
      <c r="G150" s="793"/>
      <c r="H150" s="793"/>
      <c r="I150" s="793"/>
      <c r="J150" s="793"/>
      <c r="K150" s="793"/>
      <c r="L150" s="793"/>
      <c r="M150" s="793"/>
    </row>
    <row r="151" spans="2:13" ht="11.25" customHeight="1">
      <c r="B151" s="14"/>
      <c r="C151" s="19"/>
      <c r="D151" s="19"/>
      <c r="E151" s="793"/>
      <c r="F151" s="793"/>
      <c r="G151" s="793"/>
      <c r="H151" s="793"/>
      <c r="I151" s="793"/>
      <c r="J151" s="793"/>
      <c r="K151" s="793"/>
      <c r="L151" s="793"/>
      <c r="M151" s="793"/>
    </row>
    <row r="152" spans="2:13" ht="11.25" customHeight="1"/>
    <row r="153" spans="2:13" s="237" customFormat="1" ht="11.25" customHeight="1">
      <c r="B153" s="2167" t="s">
        <v>27</v>
      </c>
      <c r="C153" s="2168"/>
      <c r="D153" s="778"/>
      <c r="E153" s="1423" t="s">
        <v>321</v>
      </c>
      <c r="F153" s="1423" t="s">
        <v>323</v>
      </c>
      <c r="G153" s="1423"/>
      <c r="H153" s="1423" t="s">
        <v>325</v>
      </c>
      <c r="I153" s="1423"/>
      <c r="J153" s="1423" t="s">
        <v>327</v>
      </c>
      <c r="K153" s="1423" t="s">
        <v>332</v>
      </c>
      <c r="L153" s="280"/>
    </row>
    <row r="154" spans="2:13" ht="11.25" customHeight="1">
      <c r="B154" s="452"/>
      <c r="C154" s="536"/>
      <c r="D154" s="536"/>
      <c r="E154" s="537"/>
      <c r="F154" s="537"/>
      <c r="G154" s="537"/>
      <c r="H154" s="537"/>
      <c r="I154" s="537"/>
      <c r="J154" s="537" t="s">
        <v>886</v>
      </c>
      <c r="K154" s="280" t="s">
        <v>886</v>
      </c>
      <c r="L154" s="280"/>
    </row>
    <row r="155" spans="2:13" ht="11.25" customHeight="1">
      <c r="B155" s="452"/>
      <c r="C155" s="453"/>
      <c r="D155" s="453"/>
      <c r="E155" s="280"/>
      <c r="F155" s="280"/>
      <c r="G155" s="280"/>
      <c r="H155" s="280" t="s">
        <v>886</v>
      </c>
      <c r="I155" s="280"/>
      <c r="J155" s="280" t="s">
        <v>2697</v>
      </c>
      <c r="K155" s="280" t="s">
        <v>2697</v>
      </c>
      <c r="L155" s="280"/>
    </row>
    <row r="156" spans="2:13" ht="11.25" customHeight="1">
      <c r="B156" s="452"/>
      <c r="C156" s="453"/>
      <c r="D156" s="453"/>
      <c r="E156" s="442" t="s">
        <v>2698</v>
      </c>
      <c r="F156" s="442" t="s">
        <v>2699</v>
      </c>
      <c r="G156" s="442"/>
      <c r="H156" s="280" t="s">
        <v>2697</v>
      </c>
      <c r="I156" s="280"/>
      <c r="J156" s="280" t="s">
        <v>2700</v>
      </c>
      <c r="K156" s="280" t="s">
        <v>2701</v>
      </c>
      <c r="L156" s="280"/>
    </row>
    <row r="157" spans="2:13" ht="11.25" customHeight="1">
      <c r="B157" s="2199" t="s">
        <v>315</v>
      </c>
      <c r="C157" s="2181"/>
      <c r="D157" s="1641"/>
      <c r="E157" s="1654" t="s">
        <v>2303</v>
      </c>
      <c r="F157" s="1654" t="s">
        <v>2303</v>
      </c>
      <c r="G157" s="1654"/>
      <c r="H157" s="1655" t="s">
        <v>2702</v>
      </c>
      <c r="I157" s="1655"/>
      <c r="J157" s="1655" t="s">
        <v>1228</v>
      </c>
      <c r="K157" s="1655" t="s">
        <v>1229</v>
      </c>
      <c r="L157" s="280"/>
    </row>
    <row r="158" spans="2:13" ht="11.25" customHeight="1">
      <c r="B158" s="632">
        <v>1</v>
      </c>
      <c r="C158" s="633" t="s">
        <v>897</v>
      </c>
      <c r="D158" s="633"/>
      <c r="E158" s="635">
        <v>34587.521750000102</v>
      </c>
      <c r="F158" s="635">
        <v>663257.41330999997</v>
      </c>
      <c r="G158" s="635"/>
      <c r="H158" s="635">
        <v>663257.41330999997</v>
      </c>
      <c r="I158" s="635"/>
      <c r="J158" s="635"/>
      <c r="K158" s="635"/>
      <c r="L158" s="60"/>
    </row>
    <row r="161" spans="2:12" ht="11.25" customHeight="1">
      <c r="B161" s="2167" t="s">
        <v>316</v>
      </c>
      <c r="C161" s="2168"/>
      <c r="D161" s="778"/>
      <c r="E161" s="1423" t="s">
        <v>321</v>
      </c>
      <c r="F161" s="1423" t="s">
        <v>323</v>
      </c>
      <c r="G161" s="1423"/>
      <c r="H161" s="1423" t="s">
        <v>325</v>
      </c>
      <c r="I161" s="1423"/>
      <c r="J161" s="1423" t="s">
        <v>327</v>
      </c>
      <c r="K161" s="1423" t="s">
        <v>332</v>
      </c>
      <c r="L161" s="280"/>
    </row>
    <row r="162" spans="2:12" ht="11.25" customHeight="1">
      <c r="B162" s="452"/>
      <c r="C162" s="536"/>
      <c r="D162" s="536"/>
      <c r="E162" s="537"/>
      <c r="F162" s="537"/>
      <c r="G162" s="537"/>
      <c r="H162" s="537"/>
      <c r="I162" s="537"/>
      <c r="J162" s="537" t="s">
        <v>886</v>
      </c>
      <c r="K162" s="280" t="s">
        <v>886</v>
      </c>
      <c r="L162" s="280"/>
    </row>
    <row r="163" spans="2:12" ht="11.25" customHeight="1">
      <c r="B163" s="452"/>
      <c r="C163" s="453"/>
      <c r="D163" s="453"/>
      <c r="E163" s="280"/>
      <c r="F163" s="280"/>
      <c r="G163" s="280"/>
      <c r="H163" s="280" t="s">
        <v>886</v>
      </c>
      <c r="I163" s="280"/>
      <c r="J163" s="280" t="s">
        <v>2697</v>
      </c>
      <c r="K163" s="280" t="s">
        <v>2697</v>
      </c>
      <c r="L163" s="280"/>
    </row>
    <row r="164" spans="2:12" ht="11.25" customHeight="1">
      <c r="B164" s="452"/>
      <c r="C164" s="453"/>
      <c r="D164" s="453"/>
      <c r="E164" s="442" t="s">
        <v>2698</v>
      </c>
      <c r="F164" s="442" t="s">
        <v>2699</v>
      </c>
      <c r="G164" s="442"/>
      <c r="H164" s="280" t="s">
        <v>2697</v>
      </c>
      <c r="I164" s="280"/>
      <c r="J164" s="280" t="s">
        <v>2700</v>
      </c>
      <c r="K164" s="280" t="s">
        <v>2701</v>
      </c>
      <c r="L164" s="280"/>
    </row>
    <row r="165" spans="2:12" ht="11.25" customHeight="1">
      <c r="B165" s="2199" t="s">
        <v>315</v>
      </c>
      <c r="C165" s="2181"/>
      <c r="D165" s="1641"/>
      <c r="E165" s="1654" t="s">
        <v>2303</v>
      </c>
      <c r="F165" s="1654" t="s">
        <v>2303</v>
      </c>
      <c r="G165" s="1654"/>
      <c r="H165" s="1655" t="s">
        <v>2702</v>
      </c>
      <c r="I165" s="1655"/>
      <c r="J165" s="1655" t="s">
        <v>1228</v>
      </c>
      <c r="K165" s="1655" t="s">
        <v>1229</v>
      </c>
      <c r="L165" s="280"/>
    </row>
    <row r="166" spans="2:12" ht="11.25" customHeight="1">
      <c r="B166" s="632">
        <v>1</v>
      </c>
      <c r="C166" s="633" t="s">
        <v>897</v>
      </c>
      <c r="D166" s="633"/>
      <c r="E166" s="635">
        <v>34699.893570000102</v>
      </c>
      <c r="F166" s="635">
        <v>632292.81663000002</v>
      </c>
      <c r="G166" s="635">
        <v>632292.81663000002</v>
      </c>
      <c r="H166" s="635">
        <v>632292.81663000002</v>
      </c>
      <c r="I166" s="635"/>
      <c r="J166" s="635"/>
      <c r="K166" s="635"/>
      <c r="L166" s="60"/>
    </row>
  </sheetData>
  <mergeCells count="74">
    <mergeCell ref="E144:M144"/>
    <mergeCell ref="B161:C161"/>
    <mergeCell ref="B165:C165"/>
    <mergeCell ref="B133:M133"/>
    <mergeCell ref="B136:D136"/>
    <mergeCell ref="E137:M137"/>
    <mergeCell ref="B153:C153"/>
    <mergeCell ref="B157:C157"/>
    <mergeCell ref="Q95:S95"/>
    <mergeCell ref="U95:V95"/>
    <mergeCell ref="B98:C98"/>
    <mergeCell ref="B143:D143"/>
    <mergeCell ref="B118:C118"/>
    <mergeCell ref="B111:C111"/>
    <mergeCell ref="O112:V112"/>
    <mergeCell ref="M95:O95"/>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O93:V93"/>
    <mergeCell ref="D95:K95"/>
    <mergeCell ref="D96:F96"/>
    <mergeCell ref="H96:K96"/>
    <mergeCell ref="M96:O96"/>
    <mergeCell ref="Q96:S96"/>
    <mergeCell ref="U96:V96"/>
    <mergeCell ref="Q94:S94"/>
    <mergeCell ref="B73:C73"/>
    <mergeCell ref="B68:C68"/>
    <mergeCell ref="H69:S69"/>
    <mergeCell ref="D70:F70"/>
    <mergeCell ref="J70:S70"/>
    <mergeCell ref="B71:B72"/>
    <mergeCell ref="W112:W116"/>
    <mergeCell ref="O113:V113"/>
    <mergeCell ref="D116:F116"/>
    <mergeCell ref="U115:V115"/>
    <mergeCell ref="U116:V116"/>
    <mergeCell ref="Q114:S114"/>
    <mergeCell ref="Q115:S115"/>
    <mergeCell ref="Q116:S116"/>
    <mergeCell ref="D115:K115"/>
    <mergeCell ref="H116:K116"/>
    <mergeCell ref="M115:O115"/>
    <mergeCell ref="M116:O116"/>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138" t="s">
        <v>2703</v>
      </c>
    </row>
    <row r="41" spans="2:2" ht="15">
      <c r="B41" s="309" t="s">
        <v>2704</v>
      </c>
    </row>
    <row r="42" spans="2:2" ht="15">
      <c r="B42" s="309" t="s">
        <v>2705</v>
      </c>
    </row>
    <row r="43" spans="2:2" ht="15">
      <c r="B43" s="309" t="s">
        <v>2706</v>
      </c>
    </row>
    <row r="44" spans="2:2" ht="15">
      <c r="B44" s="309"/>
    </row>
    <row r="45" spans="2:2" ht="15">
      <c r="B45" s="309" t="s">
        <v>2707</v>
      </c>
    </row>
    <row r="46" spans="2:2" ht="15">
      <c r="B46" s="309" t="s">
        <v>2708</v>
      </c>
    </row>
    <row r="47" spans="2:2" ht="15">
      <c r="B47" s="309" t="s">
        <v>2709</v>
      </c>
    </row>
    <row r="48" spans="2:2" ht="15">
      <c r="B48" s="309"/>
    </row>
    <row r="49" spans="2:2" ht="15">
      <c r="B49" s="309" t="s">
        <v>2710</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O95"/>
  <sheetViews>
    <sheetView showGridLines="0" showRowColHeaders="0" zoomScaleNormal="100" zoomScaleSheetLayoutView="90" workbookViewId="0"/>
  </sheetViews>
  <sheetFormatPr baseColWidth="10" defaultColWidth="11.42578125" defaultRowHeight="11.25"/>
  <cols>
    <col min="1" max="1" width="2.7109375" style="19" customWidth="1"/>
    <col min="2" max="2" width="4.85546875" style="29" customWidth="1"/>
    <col min="3" max="3" width="51" style="29" customWidth="1"/>
    <col min="4" max="4" width="9.7109375" style="29" customWidth="1"/>
    <col min="5" max="6" width="20.85546875" style="29" customWidth="1"/>
    <col min="7" max="7" width="0.85546875" style="29" customWidth="1"/>
    <col min="8" max="8" width="20.85546875" style="29" customWidth="1"/>
    <col min="9" max="9" width="28.85546875" style="29" customWidth="1"/>
    <col min="10" max="11" width="11.42578125" style="29"/>
    <col min="12" max="12" width="20.85546875" style="29" customWidth="1"/>
    <col min="13" max="16384" width="11.42578125" style="29"/>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2108" t="s">
        <v>309</v>
      </c>
      <c r="C3" s="2108"/>
      <c r="D3" s="2108"/>
      <c r="E3" s="2108"/>
      <c r="F3" s="2108"/>
      <c r="G3" s="2108"/>
      <c r="H3" s="2108"/>
      <c r="I3" s="2108"/>
    </row>
    <row r="4" spans="1:15" s="10" customFormat="1" ht="5.25" customHeight="1">
      <c r="A4" s="7"/>
      <c r="B4" s="7"/>
      <c r="C4" s="7"/>
      <c r="D4" s="8"/>
      <c r="E4" s="8"/>
      <c r="F4" s="9"/>
      <c r="G4" s="9"/>
      <c r="H4" s="9"/>
      <c r="I4" s="9"/>
      <c r="K4" s="7"/>
      <c r="L4" s="7"/>
    </row>
    <row r="5" spans="1:15" s="6" customFormat="1" ht="15.75">
      <c r="A5" s="13"/>
      <c r="B5" s="1139" t="s">
        <v>535</v>
      </c>
    </row>
    <row r="6" spans="1:15" s="6" customFormat="1" ht="11.25" customHeight="1">
      <c r="A6" s="13"/>
      <c r="B6" s="14"/>
    </row>
    <row r="7" spans="1:15" customFormat="1" ht="21" customHeight="1">
      <c r="A7" s="385"/>
      <c r="B7" s="2130" t="s">
        <v>2932</v>
      </c>
      <c r="C7" s="2131"/>
      <c r="D7" s="2131"/>
      <c r="E7" s="2131"/>
      <c r="F7" s="2131"/>
      <c r="G7" s="2131"/>
      <c r="H7" s="2131"/>
      <c r="I7" s="261"/>
      <c r="J7" s="324"/>
      <c r="K7" s="324"/>
      <c r="L7" s="324"/>
      <c r="M7" s="324"/>
      <c r="N7" s="324"/>
      <c r="O7" s="324"/>
    </row>
    <row r="8" spans="1:15" s="6" customFormat="1" ht="6" customHeight="1">
      <c r="A8" s="13"/>
      <c r="B8" s="270"/>
      <c r="C8" s="43"/>
      <c r="D8" s="43"/>
      <c r="E8" s="43"/>
      <c r="F8" s="43"/>
      <c r="G8" s="43"/>
      <c r="H8" s="43"/>
      <c r="I8" s="261"/>
      <c r="J8" s="324"/>
      <c r="K8" s="324"/>
      <c r="L8" s="324"/>
      <c r="M8" s="324"/>
      <c r="N8" s="324"/>
      <c r="O8" s="324"/>
    </row>
    <row r="9" spans="1:15" s="6" customFormat="1" ht="11.25" customHeight="1">
      <c r="A9" s="13"/>
      <c r="B9" s="2127" t="s">
        <v>536</v>
      </c>
      <c r="C9" s="2127"/>
      <c r="D9" s="2127"/>
      <c r="E9" s="2127"/>
      <c r="F9" s="2127"/>
      <c r="G9" s="2127"/>
      <c r="H9" s="2127"/>
    </row>
    <row r="10" spans="1:15" s="6" customFormat="1" ht="11.25" customHeight="1">
      <c r="A10" s="13"/>
      <c r="B10" s="270"/>
      <c r="C10" s="270"/>
      <c r="D10" s="270"/>
      <c r="E10" s="270"/>
      <c r="F10" s="270"/>
      <c r="G10" s="270"/>
      <c r="H10" s="270"/>
    </row>
    <row r="11" spans="1:15" ht="11.25" customHeight="1">
      <c r="B11" s="331"/>
    </row>
    <row r="12" spans="1:15" ht="11.25" customHeight="1">
      <c r="A12" s="34"/>
      <c r="B12" s="274"/>
      <c r="C12" s="274"/>
      <c r="D12" s="274"/>
      <c r="E12" s="2128" t="s">
        <v>537</v>
      </c>
      <c r="F12" s="2129"/>
      <c r="G12" s="472"/>
      <c r="H12" s="281" t="s">
        <v>528</v>
      </c>
    </row>
    <row r="13" spans="1:15" s="35" customFormat="1" ht="11.25" customHeight="1">
      <c r="A13" s="16"/>
      <c r="B13" s="2125" t="s">
        <v>315</v>
      </c>
      <c r="C13" s="2126"/>
      <c r="D13" s="2126"/>
      <c r="E13" s="1594" t="s">
        <v>2914</v>
      </c>
      <c r="F13" s="1594" t="s">
        <v>27</v>
      </c>
      <c r="G13" s="1593"/>
      <c r="H13" s="1593" t="s">
        <v>27</v>
      </c>
    </row>
    <row r="14" spans="1:15" ht="11.25" customHeight="1">
      <c r="A14" s="12"/>
      <c r="B14" s="332">
        <v>1</v>
      </c>
      <c r="C14" s="333" t="s">
        <v>538</v>
      </c>
      <c r="D14" s="223"/>
      <c r="E14" s="1786">
        <v>955767.77323348902</v>
      </c>
      <c r="F14" s="428">
        <v>937316.45293039898</v>
      </c>
      <c r="G14" s="334"/>
      <c r="H14" s="334">
        <v>76461.421858679096</v>
      </c>
      <c r="I14" s="37"/>
      <c r="J14" s="571"/>
      <c r="K14" s="37"/>
      <c r="L14" s="37"/>
      <c r="M14" s="37"/>
    </row>
    <row r="15" spans="1:15" ht="11.25" customHeight="1">
      <c r="A15" s="12"/>
      <c r="B15" s="332">
        <v>2</v>
      </c>
      <c r="C15" s="335" t="s">
        <v>539</v>
      </c>
      <c r="D15" s="336"/>
      <c r="E15" s="1787">
        <v>324754.70682858903</v>
      </c>
      <c r="F15" s="418">
        <v>315985.61610859801</v>
      </c>
      <c r="G15" s="418"/>
      <c r="H15" s="418">
        <v>25980.376546287102</v>
      </c>
      <c r="I15" s="37"/>
      <c r="J15" s="37"/>
      <c r="K15" s="37"/>
      <c r="L15" s="37"/>
      <c r="M15" s="37"/>
    </row>
    <row r="16" spans="1:15" ht="11.25" customHeight="1">
      <c r="A16" s="12"/>
      <c r="B16" s="332">
        <v>3</v>
      </c>
      <c r="C16" s="335" t="s">
        <v>540</v>
      </c>
      <c r="D16" s="336"/>
      <c r="E16" s="1787"/>
      <c r="F16" s="418"/>
      <c r="G16" s="418"/>
      <c r="H16" s="418"/>
      <c r="K16" s="37"/>
      <c r="L16" s="37"/>
      <c r="M16" s="37"/>
    </row>
    <row r="17" spans="1:13" ht="11.25" customHeight="1">
      <c r="A17" s="12"/>
      <c r="B17" s="332">
        <v>4</v>
      </c>
      <c r="C17" s="335" t="s">
        <v>541</v>
      </c>
      <c r="D17" s="336"/>
      <c r="E17" s="1787"/>
      <c r="F17" s="418"/>
      <c r="G17" s="418"/>
      <c r="H17" s="418"/>
      <c r="K17" s="37"/>
      <c r="L17" s="37"/>
      <c r="M17" s="37"/>
    </row>
    <row r="18" spans="1:13" ht="11.25" customHeight="1">
      <c r="A18" s="12"/>
      <c r="B18" s="338" t="s">
        <v>542</v>
      </c>
      <c r="C18" s="337" t="s">
        <v>543</v>
      </c>
      <c r="D18" s="336"/>
      <c r="E18" s="1787"/>
      <c r="F18" s="418"/>
      <c r="G18" s="418"/>
      <c r="H18" s="418"/>
      <c r="K18" s="37"/>
      <c r="L18" s="37"/>
      <c r="M18" s="37"/>
    </row>
    <row r="19" spans="1:13" ht="11.25" customHeight="1">
      <c r="A19" s="12"/>
      <c r="B19" s="338">
        <v>5</v>
      </c>
      <c r="C19" s="337" t="s">
        <v>544</v>
      </c>
      <c r="D19" s="336"/>
      <c r="E19" s="1787">
        <v>631013.06640490005</v>
      </c>
      <c r="F19" s="418">
        <v>621330.83682179998</v>
      </c>
      <c r="G19" s="418"/>
      <c r="H19" s="418">
        <v>50481.045312392002</v>
      </c>
      <c r="I19" s="37"/>
      <c r="J19" s="37"/>
      <c r="K19" s="37"/>
      <c r="L19" s="37"/>
      <c r="M19" s="37"/>
    </row>
    <row r="20" spans="1:13" ht="11.25" customHeight="1">
      <c r="A20" s="12"/>
      <c r="B20" s="338">
        <v>6</v>
      </c>
      <c r="C20" s="339" t="s">
        <v>545</v>
      </c>
      <c r="D20" s="223"/>
      <c r="E20" s="1788">
        <v>24633.802658991</v>
      </c>
      <c r="F20" s="428">
        <v>21834.805599895801</v>
      </c>
      <c r="G20" s="428"/>
      <c r="H20" s="428">
        <v>1970.7042127192799</v>
      </c>
      <c r="I20" s="37"/>
      <c r="J20" s="37"/>
      <c r="K20" s="37"/>
      <c r="L20" s="37"/>
      <c r="M20" s="37"/>
    </row>
    <row r="21" spans="1:13" ht="11.25" customHeight="1">
      <c r="A21" s="12"/>
      <c r="B21" s="338">
        <v>7</v>
      </c>
      <c r="C21" s="337" t="s">
        <v>546</v>
      </c>
      <c r="D21" s="340"/>
      <c r="E21" s="1787">
        <v>2485.2598589999998</v>
      </c>
      <c r="F21" s="418">
        <v>2426.8746120000001</v>
      </c>
      <c r="G21" s="418"/>
      <c r="H21" s="418">
        <v>198.82078872</v>
      </c>
      <c r="K21" s="37"/>
      <c r="L21" s="37"/>
      <c r="M21" s="37"/>
    </row>
    <row r="22" spans="1:13" ht="11.25" customHeight="1">
      <c r="A22" s="12"/>
      <c r="B22" s="338">
        <v>8</v>
      </c>
      <c r="C22" s="337" t="s">
        <v>547</v>
      </c>
      <c r="D22" s="336"/>
      <c r="E22" s="1787">
        <v>12585.101207</v>
      </c>
      <c r="F22" s="418">
        <v>10057.812768</v>
      </c>
      <c r="G22" s="418"/>
      <c r="H22" s="418">
        <v>1006.80809656</v>
      </c>
      <c r="K22" s="37"/>
      <c r="L22" s="37"/>
      <c r="M22" s="37"/>
    </row>
    <row r="23" spans="1:13" ht="11.25" customHeight="1">
      <c r="A23" s="12"/>
      <c r="B23" s="338" t="s">
        <v>548</v>
      </c>
      <c r="C23" s="337" t="s">
        <v>549</v>
      </c>
      <c r="D23" s="336"/>
      <c r="E23" s="1787">
        <v>584.48666600848003</v>
      </c>
      <c r="F23" s="418">
        <v>661.11051360284</v>
      </c>
      <c r="G23" s="418"/>
      <c r="H23" s="418">
        <v>46.758933280678399</v>
      </c>
      <c r="J23" s="37"/>
      <c r="K23" s="37"/>
      <c r="L23" s="37"/>
      <c r="M23" s="37"/>
    </row>
    <row r="24" spans="1:13" ht="11.25" customHeight="1">
      <c r="A24" s="12"/>
      <c r="B24" s="338" t="s">
        <v>550</v>
      </c>
      <c r="C24" s="337" t="s">
        <v>551</v>
      </c>
      <c r="D24" s="336"/>
      <c r="E24" s="1787">
        <v>3146.4282864992001</v>
      </c>
      <c r="F24" s="418">
        <v>3130.1227282228901</v>
      </c>
      <c r="G24" s="418"/>
      <c r="H24" s="418">
        <v>251.714262919936</v>
      </c>
      <c r="J24" s="37"/>
      <c r="K24" s="37"/>
      <c r="L24" s="37"/>
      <c r="M24" s="37"/>
    </row>
    <row r="25" spans="1:13" ht="11.25" customHeight="1">
      <c r="A25" s="12"/>
      <c r="B25" s="338">
        <v>9</v>
      </c>
      <c r="C25" s="337" t="s">
        <v>552</v>
      </c>
      <c r="D25" s="341"/>
      <c r="E25" s="1787">
        <v>5832.5266404832801</v>
      </c>
      <c r="F25" s="418">
        <v>5558.8849780700903</v>
      </c>
      <c r="G25" s="418"/>
      <c r="H25" s="418">
        <v>466.60213123866299</v>
      </c>
      <c r="J25" s="37"/>
      <c r="K25" s="37"/>
      <c r="L25" s="37"/>
      <c r="M25" s="37"/>
    </row>
    <row r="26" spans="1:13" ht="11.25" customHeight="1">
      <c r="A26" s="12"/>
      <c r="B26" s="338">
        <v>15</v>
      </c>
      <c r="C26" s="339" t="s">
        <v>553</v>
      </c>
      <c r="D26" s="39"/>
      <c r="E26" s="1789">
        <v>0</v>
      </c>
      <c r="F26" s="1488">
        <v>6.548025</v>
      </c>
      <c r="G26" s="105"/>
      <c r="H26" s="1789">
        <v>0</v>
      </c>
      <c r="K26" s="37"/>
      <c r="L26" s="37"/>
      <c r="M26" s="37"/>
    </row>
    <row r="27" spans="1:13" ht="11.25" customHeight="1">
      <c r="A27" s="12"/>
      <c r="B27" s="338">
        <v>16</v>
      </c>
      <c r="C27" s="189" t="s">
        <v>554</v>
      </c>
      <c r="D27" s="223"/>
      <c r="E27" s="1790"/>
      <c r="F27" s="429"/>
      <c r="G27" s="429"/>
      <c r="H27" s="429"/>
      <c r="K27" s="37"/>
      <c r="L27" s="37"/>
      <c r="M27" s="37"/>
    </row>
    <row r="28" spans="1:13" ht="11.25" customHeight="1">
      <c r="A28" s="12"/>
      <c r="B28" s="338">
        <v>17</v>
      </c>
      <c r="C28" s="337" t="s">
        <v>555</v>
      </c>
      <c r="D28" s="336"/>
      <c r="E28" s="1787"/>
      <c r="F28" s="418"/>
      <c r="G28" s="418"/>
      <c r="H28" s="418"/>
      <c r="K28" s="37"/>
      <c r="L28" s="37"/>
      <c r="M28" s="37"/>
    </row>
    <row r="29" spans="1:13" ht="11.25" customHeight="1">
      <c r="A29" s="12"/>
      <c r="B29" s="338">
        <v>18</v>
      </c>
      <c r="C29" s="337" t="s">
        <v>556</v>
      </c>
      <c r="D29" s="336"/>
      <c r="E29" s="1787"/>
      <c r="F29" s="418"/>
      <c r="G29" s="418"/>
      <c r="H29" s="418"/>
      <c r="K29" s="37"/>
      <c r="L29" s="37"/>
      <c r="M29" s="37"/>
    </row>
    <row r="30" spans="1:13" ht="11.25" customHeight="1">
      <c r="A30" s="12"/>
      <c r="B30" s="338">
        <v>19</v>
      </c>
      <c r="C30" s="337" t="s">
        <v>557</v>
      </c>
      <c r="D30" s="336"/>
      <c r="E30" s="1787"/>
      <c r="F30" s="418"/>
      <c r="G30" s="418"/>
      <c r="H30" s="418"/>
      <c r="K30" s="37"/>
      <c r="L30" s="37"/>
      <c r="M30" s="37"/>
    </row>
    <row r="31" spans="1:13" ht="11.25" customHeight="1">
      <c r="A31" s="12"/>
      <c r="B31" s="338" t="s">
        <v>558</v>
      </c>
      <c r="C31" s="337" t="s">
        <v>559</v>
      </c>
      <c r="D31" s="336"/>
      <c r="E31" s="1787"/>
      <c r="F31" s="418"/>
      <c r="G31" s="418"/>
      <c r="H31" s="418"/>
      <c r="K31" s="37"/>
      <c r="L31" s="37"/>
      <c r="M31" s="37"/>
    </row>
    <row r="32" spans="1:13" ht="11.25" customHeight="1">
      <c r="A32" s="12"/>
      <c r="B32" s="338">
        <v>20</v>
      </c>
      <c r="C32" s="2132" t="s">
        <v>560</v>
      </c>
      <c r="D32" s="2132"/>
      <c r="E32" s="1788">
        <v>8328.3911686524498</v>
      </c>
      <c r="F32" s="428">
        <v>9670.7799707602408</v>
      </c>
      <c r="G32" s="428"/>
      <c r="H32" s="428">
        <v>666.27129349219604</v>
      </c>
      <c r="I32" s="37"/>
      <c r="K32" s="37"/>
      <c r="L32" s="37"/>
      <c r="M32" s="37"/>
    </row>
    <row r="33" spans="1:13" ht="11.25" customHeight="1">
      <c r="A33" s="12"/>
      <c r="B33" s="338">
        <v>21</v>
      </c>
      <c r="C33" s="337" t="s">
        <v>546</v>
      </c>
      <c r="D33" s="336"/>
      <c r="E33" s="1787">
        <v>8328.3911686524498</v>
      </c>
      <c r="F33" s="418">
        <v>9670.7799707602408</v>
      </c>
      <c r="G33" s="418"/>
      <c r="H33" s="418">
        <v>666.27129349219604</v>
      </c>
      <c r="I33" s="37"/>
      <c r="K33" s="37"/>
      <c r="L33" s="37"/>
      <c r="M33" s="37"/>
    </row>
    <row r="34" spans="1:13" ht="11.25" customHeight="1">
      <c r="A34" s="12"/>
      <c r="B34" s="338">
        <v>22</v>
      </c>
      <c r="C34" s="337" t="s">
        <v>561</v>
      </c>
      <c r="D34" s="336"/>
      <c r="E34" s="1787"/>
      <c r="F34" s="418"/>
      <c r="G34" s="418"/>
      <c r="H34" s="418"/>
      <c r="K34" s="37"/>
      <c r="L34" s="37"/>
      <c r="M34" s="37"/>
    </row>
    <row r="35" spans="1:13" ht="11.25" customHeight="1">
      <c r="A35" s="12"/>
      <c r="B35" s="338" t="s">
        <v>562</v>
      </c>
      <c r="C35" s="189" t="s">
        <v>563</v>
      </c>
      <c r="D35" s="223"/>
      <c r="E35" s="1790"/>
      <c r="F35" s="429"/>
      <c r="G35" s="429"/>
      <c r="H35" s="429"/>
      <c r="K35" s="37"/>
      <c r="L35" s="37"/>
      <c r="M35" s="37"/>
    </row>
    <row r="36" spans="1:13" ht="11.25" customHeight="1">
      <c r="A36" s="12"/>
      <c r="B36" s="338">
        <v>23</v>
      </c>
      <c r="C36" s="339" t="s">
        <v>206</v>
      </c>
      <c r="D36" s="223"/>
      <c r="E36" s="1788">
        <v>121190.021438</v>
      </c>
      <c r="F36" s="428">
        <v>121190.021438</v>
      </c>
      <c r="G36" s="428"/>
      <c r="H36" s="428">
        <v>9695.2017150400006</v>
      </c>
      <c r="I36" s="37"/>
      <c r="K36" s="37"/>
      <c r="L36" s="37"/>
      <c r="M36" s="37"/>
    </row>
    <row r="37" spans="1:13" ht="11.25" customHeight="1">
      <c r="A37" s="12"/>
      <c r="B37" s="332" t="s">
        <v>564</v>
      </c>
      <c r="C37" s="335" t="s">
        <v>565</v>
      </c>
      <c r="D37" s="336"/>
      <c r="E37" s="1787"/>
      <c r="F37" s="418"/>
      <c r="G37" s="418"/>
      <c r="H37" s="418"/>
      <c r="L37" s="37"/>
      <c r="M37" s="37"/>
    </row>
    <row r="38" spans="1:13" ht="11.25" customHeight="1">
      <c r="A38" s="12"/>
      <c r="B38" s="332" t="s">
        <v>566</v>
      </c>
      <c r="C38" s="335" t="s">
        <v>567</v>
      </c>
      <c r="D38" s="336"/>
      <c r="E38" s="1787">
        <v>121190.021438</v>
      </c>
      <c r="F38" s="418">
        <v>121190.021438</v>
      </c>
      <c r="G38" s="418"/>
      <c r="H38" s="418">
        <v>9695.2017150400006</v>
      </c>
      <c r="I38" s="37"/>
      <c r="L38" s="37"/>
      <c r="M38" s="37"/>
    </row>
    <row r="39" spans="1:13" ht="11.25" customHeight="1">
      <c r="A39" s="12"/>
      <c r="B39" s="332" t="s">
        <v>568</v>
      </c>
      <c r="C39" s="335" t="s">
        <v>569</v>
      </c>
      <c r="D39" s="336"/>
      <c r="E39" s="418"/>
      <c r="F39" s="418"/>
      <c r="G39" s="418"/>
      <c r="H39" s="418"/>
      <c r="L39" s="37"/>
      <c r="M39" s="37"/>
    </row>
    <row r="40" spans="1:13" ht="11.25" customHeight="1">
      <c r="A40" s="12"/>
      <c r="B40" s="568">
        <v>24</v>
      </c>
      <c r="C40" s="2123" t="s">
        <v>570</v>
      </c>
      <c r="D40" s="2124"/>
      <c r="E40" s="429"/>
      <c r="F40" s="429">
        <v>52671.974999999999</v>
      </c>
      <c r="G40" s="429"/>
      <c r="H40" s="429"/>
      <c r="I40" s="37"/>
      <c r="L40" s="37"/>
      <c r="M40" s="37"/>
    </row>
    <row r="41" spans="1:13" ht="11.25" customHeight="1">
      <c r="A41" s="12"/>
      <c r="B41" s="177">
        <v>29</v>
      </c>
      <c r="C41" s="342" t="s">
        <v>571</v>
      </c>
      <c r="D41" s="178"/>
      <c r="E41" s="430">
        <v>1109919.1603991301</v>
      </c>
      <c r="F41" s="430">
        <v>1090018.60796405</v>
      </c>
      <c r="G41" s="1871"/>
      <c r="H41" s="430">
        <v>88793.532831930599</v>
      </c>
      <c r="I41" s="37"/>
      <c r="L41" s="37"/>
      <c r="M41" s="37"/>
    </row>
    <row r="42" spans="1:13" ht="6" customHeight="1">
      <c r="A42" s="12"/>
      <c r="E42" s="37"/>
      <c r="F42" s="658"/>
      <c r="G42" s="658"/>
    </row>
    <row r="43" spans="1:13">
      <c r="A43" s="12"/>
      <c r="B43" s="331"/>
      <c r="E43" s="571"/>
      <c r="F43" s="571"/>
      <c r="G43" s="571"/>
      <c r="H43" s="37"/>
    </row>
    <row r="44" spans="1:13">
      <c r="A44" s="12"/>
      <c r="B44" s="331"/>
      <c r="E44" s="571"/>
      <c r="F44" s="571"/>
      <c r="G44" s="3"/>
    </row>
    <row r="45" spans="1:13">
      <c r="A45" s="12"/>
      <c r="B45" s="331"/>
      <c r="E45" s="571"/>
      <c r="F45" s="3"/>
      <c r="G45" s="3"/>
    </row>
    <row r="46" spans="1:13">
      <c r="A46" s="12"/>
      <c r="B46" s="331"/>
      <c r="E46" s="571"/>
      <c r="F46" s="571"/>
      <c r="G46" s="3"/>
      <c r="H46" s="37"/>
    </row>
    <row r="47" spans="1:13">
      <c r="A47" s="12"/>
      <c r="E47" s="571"/>
      <c r="F47" s="571"/>
      <c r="G47" s="571"/>
    </row>
    <row r="48" spans="1:13">
      <c r="A48" s="12"/>
      <c r="E48" s="571"/>
      <c r="F48" s="3"/>
      <c r="G48" s="3"/>
      <c r="H48" s="562"/>
    </row>
    <row r="49" spans="1:10">
      <c r="A49" s="12"/>
      <c r="E49" s="571"/>
      <c r="F49" s="571"/>
      <c r="G49" s="37"/>
      <c r="H49" s="37"/>
      <c r="J49" s="37"/>
    </row>
    <row r="50" spans="1:10">
      <c r="A50" s="12"/>
      <c r="E50" s="37"/>
    </row>
    <row r="51" spans="1:10">
      <c r="A51" s="12"/>
    </row>
    <row r="52" spans="1:10">
      <c r="A52" s="12"/>
    </row>
    <row r="53" spans="1:10">
      <c r="A53" s="12"/>
    </row>
    <row r="54" spans="1:10">
      <c r="A54" s="12"/>
    </row>
    <row r="55" spans="1:10">
      <c r="A55" s="12"/>
    </row>
    <row r="56" spans="1:10">
      <c r="A56" s="12"/>
    </row>
    <row r="57" spans="1:10">
      <c r="A57" s="12"/>
      <c r="F57" s="37"/>
    </row>
    <row r="58" spans="1:10">
      <c r="A58" s="12"/>
    </row>
    <row r="59" spans="1:10">
      <c r="A59" s="12"/>
    </row>
    <row r="60" spans="1:10">
      <c r="A60" s="12"/>
    </row>
    <row r="61" spans="1:10">
      <c r="A61" s="12"/>
    </row>
    <row r="62" spans="1:10">
      <c r="A62" s="12"/>
    </row>
    <row r="63" spans="1:10">
      <c r="A63" s="12"/>
    </row>
    <row r="64" spans="1:10">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7">
    <mergeCell ref="C40:D40"/>
    <mergeCell ref="B13:D13"/>
    <mergeCell ref="B3:I3"/>
    <mergeCell ref="B9:H9"/>
    <mergeCell ref="E12:F12"/>
    <mergeCell ref="B7:H7"/>
    <mergeCell ref="C32:D32"/>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orientation="landscape" r:id="rId1"/>
  <rowBreaks count="1" manualBreakCount="1">
    <brk id="43"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5"/>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4" style="29" customWidth="1"/>
    <col min="4" max="8" width="16" style="29" customWidth="1"/>
    <col min="9" max="9" width="3.28515625" style="29" customWidth="1"/>
    <col min="10" max="10" width="63" style="29" customWidth="1"/>
    <col min="11" max="12" width="11.42578125" style="29"/>
    <col min="13" max="13" width="12.7109375" style="29" customWidth="1"/>
    <col min="14" max="16384" width="11.42578125" style="29"/>
  </cols>
  <sheetData>
    <row r="1" spans="1:12" s="10" customFormat="1" ht="11.25" customHeight="1">
      <c r="A1" s="66"/>
      <c r="B1" s="7"/>
      <c r="C1" s="7"/>
      <c r="D1" s="8"/>
      <c r="E1" s="8"/>
      <c r="F1" s="8"/>
      <c r="G1" s="8"/>
      <c r="H1" s="8"/>
    </row>
    <row r="2" spans="1:12" s="10" customFormat="1" ht="5.25" customHeight="1">
      <c r="B2" s="7"/>
      <c r="C2" s="7"/>
      <c r="D2" s="8"/>
      <c r="E2" s="8"/>
      <c r="F2" s="9"/>
      <c r="G2" s="9"/>
      <c r="H2" s="9"/>
    </row>
    <row r="3" spans="1:12" s="12" customFormat="1" ht="12.75">
      <c r="B3" s="2108" t="s">
        <v>309</v>
      </c>
      <c r="C3" s="2108"/>
      <c r="D3" s="2108"/>
      <c r="E3" s="2108"/>
      <c r="F3" s="2108"/>
      <c r="G3" s="2108"/>
      <c r="H3" s="2108"/>
    </row>
    <row r="4" spans="1:12" s="10" customFormat="1" ht="5.25" customHeight="1">
      <c r="B4" s="7"/>
      <c r="C4" s="7"/>
      <c r="D4" s="8"/>
      <c r="E4" s="8"/>
      <c r="F4" s="9"/>
      <c r="G4" s="9"/>
      <c r="H4" s="9"/>
    </row>
    <row r="5" spans="1:12" s="6" customFormat="1" ht="15.75">
      <c r="B5" s="1139" t="s">
        <v>572</v>
      </c>
    </row>
    <row r="6" spans="1:12" s="6" customFormat="1" ht="11.25" customHeight="1">
      <c r="B6" s="666"/>
      <c r="C6"/>
      <c r="D6"/>
      <c r="E6"/>
      <c r="F6"/>
      <c r="G6"/>
      <c r="H6"/>
    </row>
    <row r="7" spans="1:12" s="6" customFormat="1" ht="22.5" customHeight="1">
      <c r="B7" s="2109" t="s">
        <v>573</v>
      </c>
      <c r="C7" s="2109"/>
      <c r="D7" s="2109"/>
      <c r="E7" s="2109"/>
      <c r="F7" s="2109"/>
      <c r="G7" s="2109"/>
      <c r="H7" s="2109"/>
    </row>
    <row r="8" spans="1:12" s="6" customFormat="1" ht="6" customHeight="1">
      <c r="B8" s="204"/>
      <c r="C8" s="204"/>
      <c r="D8" s="204"/>
      <c r="E8" s="204"/>
      <c r="F8" s="204"/>
      <c r="G8" s="204"/>
      <c r="H8" s="204"/>
    </row>
    <row r="9" spans="1:12" s="6" customFormat="1" ht="22.5" customHeight="1">
      <c r="B9" s="2133" t="s">
        <v>2927</v>
      </c>
      <c r="C9" s="2133"/>
      <c r="D9" s="2133"/>
      <c r="E9" s="2133"/>
      <c r="F9" s="2133"/>
      <c r="G9" s="2133"/>
      <c r="H9" s="2133"/>
    </row>
    <row r="10" spans="1:12" s="6" customFormat="1" ht="6" customHeight="1">
      <c r="B10" s="204"/>
      <c r="C10" s="204"/>
      <c r="D10" s="204"/>
      <c r="E10" s="204"/>
      <c r="F10" s="204"/>
      <c r="G10" s="204"/>
      <c r="H10" s="204"/>
    </row>
    <row r="11" spans="1:12" s="6" customFormat="1" ht="22.5" customHeight="1">
      <c r="B11" s="2133" t="s">
        <v>574</v>
      </c>
      <c r="C11" s="2134"/>
      <c r="D11" s="2134"/>
      <c r="E11" s="2134"/>
      <c r="F11" s="2134"/>
      <c r="G11" s="2134"/>
      <c r="H11" s="2134"/>
    </row>
    <row r="12" spans="1:12" ht="11.25" customHeight="1">
      <c r="A12" s="6"/>
      <c r="B12" s="271"/>
      <c r="C12" s="1299"/>
      <c r="D12" s="1299"/>
      <c r="E12" s="1299"/>
      <c r="F12" s="1299"/>
      <c r="G12" s="1299"/>
      <c r="H12" s="1299"/>
    </row>
    <row r="13" spans="1:12" ht="11.25" customHeight="1"/>
    <row r="14" spans="1:12" ht="11.25" customHeight="1">
      <c r="C14" s="384"/>
      <c r="D14" s="1421" t="s">
        <v>575</v>
      </c>
      <c r="E14" s="1421" t="s">
        <v>323</v>
      </c>
      <c r="F14" s="1421" t="s">
        <v>325</v>
      </c>
      <c r="G14" s="1421" t="s">
        <v>327</v>
      </c>
      <c r="H14" s="1421" t="s">
        <v>332</v>
      </c>
    </row>
    <row r="15" spans="1:12" ht="11.25" customHeight="1">
      <c r="B15" s="384" t="s">
        <v>315</v>
      </c>
      <c r="C15" s="1595"/>
      <c r="D15" s="1597" t="s">
        <v>2914</v>
      </c>
      <c r="E15" s="1597" t="s">
        <v>27</v>
      </c>
      <c r="F15" s="1596" t="s">
        <v>500</v>
      </c>
      <c r="G15" s="1596" t="s">
        <v>316</v>
      </c>
      <c r="H15" s="1596" t="s">
        <v>576</v>
      </c>
    </row>
    <row r="16" spans="1:12" ht="11.25" customHeight="1">
      <c r="B16" s="2135" t="s">
        <v>577</v>
      </c>
      <c r="C16" s="2136"/>
      <c r="D16" s="154"/>
      <c r="E16" s="154"/>
      <c r="F16" s="154"/>
      <c r="G16" s="154"/>
      <c r="H16" s="154"/>
      <c r="J16" s="37"/>
      <c r="K16" s="37"/>
      <c r="L16" s="37"/>
    </row>
    <row r="17" spans="1:21" ht="11.25" customHeight="1">
      <c r="B17" s="155">
        <v>1</v>
      </c>
      <c r="C17" s="270" t="s">
        <v>578</v>
      </c>
      <c r="D17" s="59">
        <v>211286.34117900001</v>
      </c>
      <c r="E17" s="59">
        <v>206602.18311499999</v>
      </c>
      <c r="F17" s="59">
        <v>206475.943302</v>
      </c>
      <c r="G17" s="59">
        <v>199926.822518</v>
      </c>
      <c r="H17" s="59">
        <v>197362.21825500001</v>
      </c>
      <c r="J17" s="610"/>
      <c r="L17" s="37"/>
      <c r="Q17" s="37"/>
      <c r="R17" s="37"/>
      <c r="S17" s="37"/>
      <c r="T17" s="37"/>
      <c r="U17" s="37"/>
    </row>
    <row r="18" spans="1:21" ht="11.25" customHeight="1">
      <c r="B18" s="155">
        <v>2</v>
      </c>
      <c r="C18" s="270" t="s">
        <v>579</v>
      </c>
      <c r="D18" s="59">
        <v>231555.95753099999</v>
      </c>
      <c r="E18" s="59">
        <v>226881.79946800001</v>
      </c>
      <c r="F18" s="59">
        <v>229824.975783</v>
      </c>
      <c r="G18" s="59">
        <v>220229.79809900001</v>
      </c>
      <c r="H18" s="59">
        <v>217665.19383599999</v>
      </c>
      <c r="J18" s="610"/>
      <c r="Q18" s="37"/>
      <c r="R18" s="37"/>
      <c r="S18" s="37"/>
      <c r="T18" s="37"/>
      <c r="U18" s="37"/>
    </row>
    <row r="19" spans="1:21" ht="11.25" customHeight="1">
      <c r="B19" s="155">
        <v>3</v>
      </c>
      <c r="C19" s="270" t="s">
        <v>580</v>
      </c>
      <c r="D19" s="59">
        <v>259528.62877400001</v>
      </c>
      <c r="E19" s="59">
        <v>253909.24509800001</v>
      </c>
      <c r="F19" s="59">
        <v>257455.83636300001</v>
      </c>
      <c r="G19" s="59">
        <v>247413.80116900001</v>
      </c>
      <c r="H19" s="59">
        <v>244770.980656</v>
      </c>
      <c r="J19" s="610"/>
      <c r="Q19" s="37"/>
      <c r="R19" s="37"/>
      <c r="S19" s="37"/>
      <c r="T19" s="37"/>
      <c r="U19" s="37"/>
    </row>
    <row r="20" spans="1:21" ht="11.25" customHeight="1">
      <c r="B20" s="2137" t="s">
        <v>581</v>
      </c>
      <c r="C20" s="2138"/>
      <c r="D20" s="343"/>
      <c r="E20" s="154"/>
      <c r="F20" s="154"/>
      <c r="G20" s="154"/>
      <c r="H20" s="154"/>
      <c r="J20" s="610"/>
      <c r="K20" s="74"/>
      <c r="L20" s="221"/>
      <c r="Q20" s="37"/>
      <c r="R20" s="37"/>
      <c r="S20" s="37"/>
      <c r="T20" s="37"/>
      <c r="U20" s="37"/>
    </row>
    <row r="21" spans="1:21" ht="11.25" customHeight="1">
      <c r="B21" s="155">
        <v>4</v>
      </c>
      <c r="C21" s="270" t="s">
        <v>421</v>
      </c>
      <c r="D21" s="59">
        <v>1109919.1603991301</v>
      </c>
      <c r="E21" s="157">
        <v>1090018.60796405</v>
      </c>
      <c r="F21" s="59">
        <v>1089130.5470219201</v>
      </c>
      <c r="G21" s="59">
        <v>1099949.1828945801</v>
      </c>
      <c r="H21" s="59">
        <v>1078884.0377539301</v>
      </c>
      <c r="I21" s="37"/>
      <c r="J21" s="610"/>
      <c r="K21" s="37"/>
      <c r="L21" s="37"/>
      <c r="M21" s="563"/>
      <c r="Q21" s="37"/>
      <c r="R21" s="37"/>
      <c r="S21" s="37"/>
      <c r="T21" s="37"/>
      <c r="U21" s="37"/>
    </row>
    <row r="22" spans="1:21" ht="11.25" customHeight="1">
      <c r="B22" s="156"/>
      <c r="C22" s="154" t="s">
        <v>582</v>
      </c>
      <c r="D22" s="343"/>
      <c r="E22" s="343"/>
      <c r="F22" s="154"/>
      <c r="G22" s="154"/>
      <c r="H22" s="154"/>
      <c r="J22" s="609"/>
      <c r="K22" s="608"/>
      <c r="L22" s="608"/>
      <c r="M22" s="563"/>
      <c r="N22" s="563"/>
      <c r="Q22" s="37"/>
      <c r="R22" s="37"/>
      <c r="S22" s="37"/>
      <c r="T22" s="37"/>
      <c r="U22" s="37"/>
    </row>
    <row r="23" spans="1:21" ht="11.25" customHeight="1">
      <c r="B23" s="155">
        <v>5</v>
      </c>
      <c r="C23" s="270" t="s">
        <v>583</v>
      </c>
      <c r="D23" s="344">
        <v>19.035001769792899</v>
      </c>
      <c r="E23" s="344">
        <v>18.953521267641602</v>
      </c>
      <c r="F23" s="344">
        <v>18.957565008306499</v>
      </c>
      <c r="G23" s="344">
        <v>18.1756592253947</v>
      </c>
      <c r="H23" s="344">
        <v>18.292497609559799</v>
      </c>
      <c r="J23" s="344"/>
      <c r="Q23" s="37"/>
      <c r="R23" s="37"/>
      <c r="S23" s="37"/>
      <c r="T23" s="37"/>
      <c r="U23" s="37"/>
    </row>
    <row r="24" spans="1:21" ht="11.25" customHeight="1">
      <c r="B24" s="155">
        <v>6</v>
      </c>
      <c r="C24" s="270" t="s">
        <v>584</v>
      </c>
      <c r="D24" s="344">
        <v>20.861112160934901</v>
      </c>
      <c r="E24" s="344">
        <v>20.813957271031899</v>
      </c>
      <c r="F24" s="344">
        <v>21.101353742533</v>
      </c>
      <c r="G24" s="344">
        <v>20.021434398400999</v>
      </c>
      <c r="H24" s="344">
        <v>20.174276886090599</v>
      </c>
      <c r="J24" s="344"/>
      <c r="Q24" s="37"/>
      <c r="R24" s="37"/>
      <c r="S24" s="37"/>
      <c r="T24" s="37"/>
      <c r="U24" s="37"/>
    </row>
    <row r="25" spans="1:21" ht="11.25" customHeight="1">
      <c r="B25" s="155">
        <v>7</v>
      </c>
      <c r="C25" s="270" t="s">
        <v>585</v>
      </c>
      <c r="D25" s="344">
        <v>23.381198616335499</v>
      </c>
      <c r="E25" s="344">
        <v>23.293433808185</v>
      </c>
      <c r="F25" s="344">
        <v>23.638278031648198</v>
      </c>
      <c r="G25" s="344">
        <v>22.492774511546301</v>
      </c>
      <c r="H25" s="344">
        <v>22.6865740470875</v>
      </c>
      <c r="J25" s="344"/>
      <c r="Q25" s="37"/>
      <c r="R25" s="37"/>
      <c r="S25" s="37"/>
      <c r="T25" s="37"/>
      <c r="U25" s="37"/>
    </row>
    <row r="26" spans="1:21" s="3" customFormat="1" ht="11.25" customHeight="1">
      <c r="A26" s="29"/>
      <c r="B26" s="323" t="s">
        <v>586</v>
      </c>
      <c r="C26" s="323"/>
      <c r="D26" s="323"/>
      <c r="E26" s="323"/>
      <c r="F26" s="323"/>
      <c r="G26" s="323"/>
      <c r="H26" s="323"/>
      <c r="J26" s="1083"/>
      <c r="K26" s="29"/>
      <c r="L26" s="29"/>
      <c r="M26" s="29"/>
      <c r="N26" s="29"/>
      <c r="Q26" s="37"/>
      <c r="R26" s="37"/>
      <c r="S26" s="37"/>
      <c r="T26" s="37"/>
      <c r="U26" s="37"/>
    </row>
    <row r="27" spans="1:21" s="3" customFormat="1" ht="11.25" customHeight="1">
      <c r="B27" s="345" t="s">
        <v>587</v>
      </c>
      <c r="C27" s="261" t="s">
        <v>588</v>
      </c>
      <c r="D27" s="349">
        <v>2</v>
      </c>
      <c r="E27" s="349">
        <v>2</v>
      </c>
      <c r="F27" s="344">
        <v>2</v>
      </c>
      <c r="G27" s="344">
        <v>2</v>
      </c>
      <c r="H27" s="344">
        <v>2.1</v>
      </c>
      <c r="J27" s="344"/>
      <c r="K27" s="29"/>
      <c r="L27" s="29"/>
      <c r="M27" s="29"/>
      <c r="N27" s="29"/>
      <c r="Q27" s="37"/>
      <c r="R27" s="37"/>
      <c r="S27" s="37"/>
      <c r="T27" s="37"/>
      <c r="U27" s="37"/>
    </row>
    <row r="28" spans="1:21" s="3" customFormat="1" ht="11.25" customHeight="1">
      <c r="B28" s="346" t="s">
        <v>589</v>
      </c>
      <c r="C28" s="1036" t="s">
        <v>590</v>
      </c>
      <c r="D28" s="1099">
        <v>1.125</v>
      </c>
      <c r="E28" s="1099">
        <v>1.125</v>
      </c>
      <c r="F28" s="348">
        <v>1.125</v>
      </c>
      <c r="G28" s="348">
        <v>1.125</v>
      </c>
      <c r="H28" s="348">
        <v>1.1812499999999999</v>
      </c>
      <c r="J28" s="344"/>
      <c r="K28" s="29"/>
      <c r="L28" s="29"/>
      <c r="M28" s="29"/>
      <c r="N28" s="29"/>
      <c r="Q28" s="37"/>
      <c r="R28" s="37"/>
      <c r="S28" s="37"/>
      <c r="T28" s="37"/>
      <c r="U28" s="37"/>
    </row>
    <row r="29" spans="1:21" s="3" customFormat="1" ht="11.25" customHeight="1">
      <c r="B29" s="346" t="s">
        <v>591</v>
      </c>
      <c r="C29" s="1036" t="s">
        <v>592</v>
      </c>
      <c r="D29" s="2077">
        <v>0.375</v>
      </c>
      <c r="E29" s="1099">
        <v>0.375</v>
      </c>
      <c r="F29" s="348">
        <v>0.375</v>
      </c>
      <c r="G29" s="348">
        <v>0.375</v>
      </c>
      <c r="H29" s="348">
        <v>0.39374999999999999</v>
      </c>
      <c r="J29" s="344"/>
      <c r="K29" s="29"/>
      <c r="L29" s="29"/>
      <c r="M29" s="29"/>
      <c r="N29" s="29"/>
      <c r="Q29" s="37"/>
      <c r="R29" s="37"/>
      <c r="S29" s="37"/>
      <c r="T29" s="37"/>
      <c r="U29" s="37"/>
    </row>
    <row r="30" spans="1:21" ht="11.25" customHeight="1">
      <c r="A30" s="3"/>
      <c r="B30" s="345" t="s">
        <v>593</v>
      </c>
      <c r="C30" s="261" t="s">
        <v>594</v>
      </c>
      <c r="D30" s="349">
        <v>10</v>
      </c>
      <c r="E30" s="349">
        <v>10</v>
      </c>
      <c r="F30" s="344">
        <v>10</v>
      </c>
      <c r="G30" s="344">
        <v>10</v>
      </c>
      <c r="H30" s="344">
        <v>10.1</v>
      </c>
      <c r="I30" s="3"/>
      <c r="J30" s="344"/>
      <c r="Q30" s="37"/>
      <c r="R30" s="37"/>
      <c r="S30" s="37"/>
      <c r="T30" s="37"/>
      <c r="U30" s="37"/>
    </row>
    <row r="31" spans="1:21" ht="11.25" customHeight="1">
      <c r="B31" s="2137" t="s">
        <v>595</v>
      </c>
      <c r="C31" s="2138"/>
      <c r="D31" s="249"/>
      <c r="E31" s="249"/>
      <c r="F31" s="249"/>
      <c r="G31" s="350"/>
      <c r="H31" s="350"/>
      <c r="J31" s="344"/>
      <c r="Q31" s="37"/>
      <c r="R31" s="37"/>
      <c r="S31" s="37"/>
      <c r="T31" s="37"/>
      <c r="U31" s="37"/>
    </row>
    <row r="32" spans="1:21" ht="11.25" customHeight="1">
      <c r="B32" s="155">
        <v>8</v>
      </c>
      <c r="C32" s="270" t="s">
        <v>596</v>
      </c>
      <c r="D32" s="349">
        <v>2.5</v>
      </c>
      <c r="E32" s="344">
        <v>2.5</v>
      </c>
      <c r="F32" s="344">
        <v>2.5</v>
      </c>
      <c r="G32" s="344">
        <v>2.5</v>
      </c>
      <c r="H32" s="344">
        <v>2.5</v>
      </c>
      <c r="J32" s="344"/>
      <c r="Q32" s="37"/>
      <c r="R32" s="37"/>
      <c r="S32" s="37"/>
      <c r="T32" s="37"/>
      <c r="U32" s="37"/>
    </row>
    <row r="33" spans="2:21" ht="11.25" customHeight="1">
      <c r="B33" s="351" t="s">
        <v>548</v>
      </c>
      <c r="C33" s="261" t="s">
        <v>597</v>
      </c>
      <c r="D33" s="250"/>
      <c r="E33" s="250"/>
      <c r="F33" s="250"/>
      <c r="G33" s="352"/>
      <c r="H33" s="352"/>
      <c r="J33" s="344"/>
      <c r="Q33" s="37"/>
      <c r="R33" s="37"/>
      <c r="S33" s="37"/>
      <c r="T33" s="37"/>
      <c r="U33" s="37"/>
    </row>
    <row r="34" spans="2:21" ht="11.25" customHeight="1">
      <c r="B34" s="351">
        <v>9</v>
      </c>
      <c r="C34" s="261" t="s">
        <v>598</v>
      </c>
      <c r="D34" s="349">
        <v>2.21906398565728</v>
      </c>
      <c r="E34" s="349">
        <v>2.22171582182738</v>
      </c>
      <c r="F34" s="349">
        <v>2.2141600000000001</v>
      </c>
      <c r="G34" s="349">
        <v>2.2138647742917965</v>
      </c>
      <c r="H34" s="349">
        <v>2.2109999999999999</v>
      </c>
      <c r="J34" s="344"/>
      <c r="Q34" s="37"/>
      <c r="R34" s="37"/>
      <c r="S34" s="37"/>
      <c r="T34" s="37"/>
      <c r="U34" s="37"/>
    </row>
    <row r="35" spans="2:21" ht="11.25" customHeight="1">
      <c r="B35" s="351" t="s">
        <v>599</v>
      </c>
      <c r="C35" s="261" t="s">
        <v>600</v>
      </c>
      <c r="D35" s="349">
        <v>3.2528336750142</v>
      </c>
      <c r="E35" s="349">
        <v>3.2546494614677202</v>
      </c>
      <c r="F35" s="349">
        <v>3.22959</v>
      </c>
      <c r="G35" s="349">
        <v>3.225352900334221</v>
      </c>
      <c r="H35" s="349">
        <v>3.2622</v>
      </c>
      <c r="J35" s="344"/>
      <c r="Q35" s="37"/>
      <c r="R35" s="37"/>
      <c r="S35" s="37"/>
      <c r="T35" s="37"/>
      <c r="U35" s="37"/>
    </row>
    <row r="36" spans="2:21" ht="11.25" customHeight="1">
      <c r="B36" s="351">
        <v>10</v>
      </c>
      <c r="C36" s="261" t="s">
        <v>601</v>
      </c>
      <c r="D36" s="349"/>
      <c r="E36" s="349"/>
      <c r="F36" s="349"/>
      <c r="G36" s="349"/>
      <c r="H36" s="349"/>
      <c r="J36" s="344"/>
      <c r="Q36" s="37"/>
      <c r="R36" s="37"/>
      <c r="S36" s="37"/>
      <c r="T36" s="37"/>
      <c r="U36" s="37"/>
    </row>
    <row r="37" spans="2:21" ht="11.25" customHeight="1">
      <c r="B37" s="351" t="s">
        <v>602</v>
      </c>
      <c r="C37" s="261" t="s">
        <v>603</v>
      </c>
      <c r="D37" s="349">
        <v>2</v>
      </c>
      <c r="E37" s="349">
        <v>2</v>
      </c>
      <c r="F37" s="349">
        <v>2</v>
      </c>
      <c r="G37" s="349">
        <v>2</v>
      </c>
      <c r="H37" s="349">
        <v>2</v>
      </c>
      <c r="J37" s="344"/>
      <c r="Q37" s="37"/>
      <c r="R37" s="37"/>
      <c r="S37" s="37"/>
      <c r="T37" s="37"/>
      <c r="U37" s="37"/>
    </row>
    <row r="38" spans="2:21" ht="11.25" customHeight="1">
      <c r="B38" s="351">
        <v>11</v>
      </c>
      <c r="C38" s="261" t="s">
        <v>604</v>
      </c>
      <c r="D38" s="2041">
        <v>9.9718976606714804</v>
      </c>
      <c r="E38" s="349">
        <v>9.9763652832600105</v>
      </c>
      <c r="F38" s="349">
        <v>9.9437499999999996</v>
      </c>
      <c r="G38" s="349">
        <v>9.9392176746260166</v>
      </c>
      <c r="H38" s="349">
        <v>9.9732000000000003</v>
      </c>
      <c r="I38" s="3"/>
      <c r="J38" s="1083"/>
      <c r="Q38" s="37"/>
      <c r="R38" s="37"/>
      <c r="S38" s="37"/>
      <c r="T38" s="37"/>
      <c r="U38" s="37"/>
    </row>
    <row r="39" spans="2:21" ht="11.25" customHeight="1">
      <c r="B39" s="351" t="s">
        <v>605</v>
      </c>
      <c r="C39" s="261" t="s">
        <v>606</v>
      </c>
      <c r="D39" s="2041">
        <v>19.97189766067148</v>
      </c>
      <c r="E39" s="349">
        <v>19.976365283260009</v>
      </c>
      <c r="F39" s="349">
        <v>19.943750000000001</v>
      </c>
      <c r="G39" s="349">
        <v>19.939217674626015</v>
      </c>
      <c r="H39" s="349">
        <v>20.0732</v>
      </c>
      <c r="J39" s="1083"/>
      <c r="Q39" s="37"/>
      <c r="R39" s="37"/>
      <c r="S39" s="37"/>
      <c r="T39" s="37"/>
      <c r="U39" s="37"/>
    </row>
    <row r="40" spans="2:21" ht="11.25" customHeight="1">
      <c r="B40" s="155">
        <v>12</v>
      </c>
      <c r="C40" s="270" t="s">
        <v>607</v>
      </c>
      <c r="D40" s="2080">
        <v>14.54</v>
      </c>
      <c r="E40" s="1100">
        <v>14.45</v>
      </c>
      <c r="F40" s="349">
        <v>14.46</v>
      </c>
      <c r="G40" s="349">
        <v>13.676005411243237</v>
      </c>
      <c r="H40" s="349">
        <v>13.79318</v>
      </c>
      <c r="J40" s="344"/>
      <c r="K40" s="1045"/>
      <c r="Q40" s="37"/>
      <c r="R40" s="37"/>
      <c r="S40" s="37"/>
      <c r="T40" s="37"/>
      <c r="U40" s="37"/>
    </row>
    <row r="41" spans="2:21" ht="11.25" customHeight="1">
      <c r="B41" s="2137" t="s">
        <v>172</v>
      </c>
      <c r="C41" s="2138"/>
      <c r="D41" s="154"/>
      <c r="E41" s="154"/>
      <c r="F41" s="154"/>
      <c r="G41" s="154"/>
      <c r="H41" s="154"/>
      <c r="J41" s="344"/>
      <c r="Q41" s="37"/>
      <c r="R41" s="37"/>
      <c r="S41" s="37"/>
      <c r="T41" s="37"/>
      <c r="U41" s="37"/>
    </row>
    <row r="42" spans="2:21" ht="11.25" customHeight="1">
      <c r="B42" s="155">
        <v>13</v>
      </c>
      <c r="C42" s="270" t="s">
        <v>608</v>
      </c>
      <c r="D42" s="157">
        <v>3660895.0094719329</v>
      </c>
      <c r="E42" s="59">
        <v>3507830.5378971202</v>
      </c>
      <c r="F42" s="59">
        <v>3715272.5399365602</v>
      </c>
      <c r="G42" s="157">
        <v>3261799.7994612399</v>
      </c>
      <c r="H42" s="59">
        <v>3432025.1205808101</v>
      </c>
      <c r="J42" s="344"/>
      <c r="Q42" s="37"/>
      <c r="R42" s="37"/>
      <c r="S42" s="37"/>
      <c r="T42" s="37"/>
      <c r="U42" s="37"/>
    </row>
    <row r="43" spans="2:21" ht="11.25" customHeight="1">
      <c r="B43" s="155">
        <v>14</v>
      </c>
      <c r="C43" s="270" t="s">
        <v>609</v>
      </c>
      <c r="D43" s="344">
        <v>6.3251187330887664</v>
      </c>
      <c r="E43" s="344">
        <v>6.4678665920962999</v>
      </c>
      <c r="F43" s="344">
        <v>6.1859519944376498</v>
      </c>
      <c r="G43" s="344">
        <v>6.75178771350026</v>
      </c>
      <c r="H43" s="344">
        <v>6.3421795059345003</v>
      </c>
      <c r="J43" s="344"/>
      <c r="Q43" s="37"/>
      <c r="R43" s="37"/>
      <c r="S43" s="37"/>
      <c r="T43" s="37"/>
      <c r="U43" s="37"/>
    </row>
    <row r="44" spans="2:21" ht="11.25" customHeight="1">
      <c r="B44" s="2139" t="s">
        <v>610</v>
      </c>
      <c r="C44" s="2131"/>
      <c r="D44" s="154"/>
      <c r="E44" s="154"/>
      <c r="F44" s="154"/>
      <c r="G44" s="154"/>
      <c r="H44" s="154"/>
      <c r="J44" s="344"/>
    </row>
    <row r="45" spans="2:21" ht="11.25" customHeight="1">
      <c r="B45" s="155" t="s">
        <v>611</v>
      </c>
      <c r="C45" s="270" t="s">
        <v>612</v>
      </c>
      <c r="D45" s="349"/>
      <c r="E45" s="349"/>
      <c r="F45" s="349"/>
      <c r="G45" s="349"/>
      <c r="H45" s="349"/>
      <c r="J45" s="344"/>
    </row>
    <row r="46" spans="2:21" ht="11.25" customHeight="1">
      <c r="B46" s="155" t="s">
        <v>613</v>
      </c>
      <c r="C46" s="1036" t="s">
        <v>590</v>
      </c>
      <c r="D46" s="349"/>
      <c r="E46" s="349"/>
      <c r="F46" s="349"/>
      <c r="G46" s="349"/>
      <c r="H46" s="349"/>
      <c r="J46" s="344"/>
    </row>
    <row r="47" spans="2:21" ht="11.25" customHeight="1">
      <c r="B47" s="155" t="s">
        <v>614</v>
      </c>
      <c r="C47" s="270" t="s">
        <v>615</v>
      </c>
      <c r="D47" s="349"/>
      <c r="E47" s="349"/>
      <c r="F47" s="349"/>
      <c r="G47" s="349"/>
      <c r="H47" s="349"/>
      <c r="J47" s="37"/>
      <c r="K47" s="37"/>
    </row>
    <row r="48" spans="2:21" ht="11.25" customHeight="1">
      <c r="B48" s="2139" t="s">
        <v>616</v>
      </c>
      <c r="C48" s="2131"/>
      <c r="D48" s="154"/>
      <c r="E48" s="154"/>
      <c r="F48" s="154"/>
      <c r="G48" s="154"/>
      <c r="H48" s="154"/>
    </row>
    <row r="49" spans="2:10" ht="11.25" customHeight="1">
      <c r="B49" s="155" t="s">
        <v>617</v>
      </c>
      <c r="C49" s="270" t="s">
        <v>618</v>
      </c>
      <c r="D49" s="349"/>
      <c r="E49" s="349"/>
      <c r="F49" s="349"/>
      <c r="G49" s="349"/>
      <c r="H49" s="349"/>
      <c r="J49" s="55"/>
    </row>
    <row r="50" spans="2:10" ht="11.25" customHeight="1">
      <c r="B50" s="155" t="s">
        <v>619</v>
      </c>
      <c r="C50" s="270" t="s">
        <v>620</v>
      </c>
      <c r="D50" s="349">
        <v>3</v>
      </c>
      <c r="E50" s="349">
        <v>3</v>
      </c>
      <c r="F50" s="349">
        <v>3</v>
      </c>
      <c r="G50" s="349">
        <v>3</v>
      </c>
      <c r="H50" s="349">
        <v>3</v>
      </c>
    </row>
    <row r="51" spans="2:10" ht="11.25" customHeight="1">
      <c r="B51" s="2137" t="s">
        <v>621</v>
      </c>
      <c r="C51" s="2137"/>
      <c r="D51" s="154"/>
      <c r="E51" s="154"/>
      <c r="F51" s="154"/>
      <c r="G51" s="154"/>
      <c r="H51" s="154"/>
    </row>
    <row r="52" spans="2:10" ht="11.25" customHeight="1">
      <c r="B52" s="155">
        <v>15</v>
      </c>
      <c r="C52" s="270" t="s">
        <v>622</v>
      </c>
      <c r="D52" s="59">
        <v>1086311.86495389</v>
      </c>
      <c r="E52" s="157">
        <v>1041629.7594249001</v>
      </c>
      <c r="F52" s="59">
        <v>984599.59263166599</v>
      </c>
      <c r="G52" s="59">
        <v>915351.49959999998</v>
      </c>
      <c r="H52" s="59">
        <v>878030.96530000004</v>
      </c>
    </row>
    <row r="53" spans="2:10" ht="11.25" customHeight="1">
      <c r="B53" s="155" t="s">
        <v>623</v>
      </c>
      <c r="C53" s="270" t="s">
        <v>624</v>
      </c>
      <c r="D53" s="59">
        <v>880053.58260677103</v>
      </c>
      <c r="E53" s="157">
        <v>835095.04246541194</v>
      </c>
      <c r="F53" s="252">
        <v>803117.79321624001</v>
      </c>
      <c r="G53" s="252">
        <v>768906.25450000004</v>
      </c>
      <c r="H53" s="252">
        <v>745911.62410000002</v>
      </c>
    </row>
    <row r="54" spans="2:10" ht="11.25" customHeight="1">
      <c r="B54" s="155" t="s">
        <v>625</v>
      </c>
      <c r="C54" s="270" t="s">
        <v>626</v>
      </c>
      <c r="D54" s="59">
        <v>74103.721892471891</v>
      </c>
      <c r="E54" s="157">
        <v>67575.698583842197</v>
      </c>
      <c r="F54" s="252">
        <v>64082.358783540498</v>
      </c>
      <c r="G54" s="252">
        <v>53970.18705</v>
      </c>
      <c r="H54" s="252">
        <v>52263.7192</v>
      </c>
    </row>
    <row r="55" spans="2:10" ht="11.25" customHeight="1">
      <c r="B55" s="155">
        <v>16</v>
      </c>
      <c r="C55" s="270" t="s">
        <v>627</v>
      </c>
      <c r="D55" s="59">
        <v>805949.86071429797</v>
      </c>
      <c r="E55" s="157">
        <v>767519.34388156899</v>
      </c>
      <c r="F55" s="59">
        <v>739035.434432699</v>
      </c>
      <c r="G55" s="59">
        <v>714936.0675</v>
      </c>
      <c r="H55" s="59">
        <v>693647.90489999996</v>
      </c>
    </row>
    <row r="56" spans="2:10" ht="11.25" customHeight="1">
      <c r="B56" s="155">
        <v>17</v>
      </c>
      <c r="C56" s="270" t="s">
        <v>628</v>
      </c>
      <c r="D56" s="353">
        <v>135.13833333333301</v>
      </c>
      <c r="E56" s="1057">
        <v>135.89916666666699</v>
      </c>
      <c r="F56" s="353">
        <v>133.45750000000001</v>
      </c>
      <c r="G56" s="353">
        <v>128.72</v>
      </c>
      <c r="H56" s="353">
        <v>127.0216667</v>
      </c>
    </row>
    <row r="57" spans="2:10" ht="11.25" customHeight="1">
      <c r="B57" s="2137" t="s">
        <v>188</v>
      </c>
      <c r="C57" s="2138"/>
      <c r="D57" s="154"/>
      <c r="E57" s="154"/>
      <c r="F57" s="154"/>
      <c r="G57" s="154"/>
      <c r="H57" s="154"/>
    </row>
    <row r="58" spans="2:10" ht="11.25" customHeight="1">
      <c r="B58" s="158">
        <v>18</v>
      </c>
      <c r="C58" s="204" t="s">
        <v>629</v>
      </c>
      <c r="D58" s="59">
        <v>1742902.3445170664</v>
      </c>
      <c r="E58" s="157">
        <v>1754097.5979785006</v>
      </c>
      <c r="F58" s="59">
        <v>1795162.442940095</v>
      </c>
      <c r="G58" s="59">
        <v>1746527.8969528941</v>
      </c>
      <c r="H58" s="59">
        <v>1725017</v>
      </c>
    </row>
    <row r="59" spans="2:10" ht="11.25" customHeight="1">
      <c r="B59" s="158">
        <v>19</v>
      </c>
      <c r="C59" s="204" t="s">
        <v>630</v>
      </c>
      <c r="D59" s="59">
        <v>1550214.8264277964</v>
      </c>
      <c r="E59" s="157">
        <v>1525616.9756424541</v>
      </c>
      <c r="F59" s="59">
        <v>1513802.0536188076</v>
      </c>
      <c r="G59" s="59">
        <v>1491419.6320831317</v>
      </c>
      <c r="H59" s="59">
        <v>1480464</v>
      </c>
    </row>
    <row r="60" spans="2:10">
      <c r="B60" s="1598">
        <v>20</v>
      </c>
      <c r="C60" s="1599" t="s">
        <v>631</v>
      </c>
      <c r="D60" s="1600">
        <v>112.429</v>
      </c>
      <c r="E60" s="1601">
        <v>114.97627687577551</v>
      </c>
      <c r="F60" s="1600">
        <v>118.58633951834609</v>
      </c>
      <c r="G60" s="1600">
        <v>117.10506281276729</v>
      </c>
      <c r="H60" s="1600">
        <v>116.52</v>
      </c>
    </row>
    <row r="61" spans="2:10">
      <c r="B61" s="70"/>
    </row>
    <row r="64" spans="2:10">
      <c r="D64" s="3"/>
    </row>
    <row r="65" spans="4:6">
      <c r="D65" s="1016"/>
      <c r="E65" s="55"/>
      <c r="F65" s="55"/>
    </row>
  </sheetData>
  <mergeCells count="12">
    <mergeCell ref="B51:C51"/>
    <mergeCell ref="B57:C57"/>
    <mergeCell ref="B9:H9"/>
    <mergeCell ref="B20:C20"/>
    <mergeCell ref="B31:C31"/>
    <mergeCell ref="B44:C44"/>
    <mergeCell ref="B48:C48"/>
    <mergeCell ref="B3:H3"/>
    <mergeCell ref="B11:H11"/>
    <mergeCell ref="B16:C16"/>
    <mergeCell ref="B7:H7"/>
    <mergeCell ref="B41:C41"/>
  </mergeCells>
  <phoneticPr fontId="275"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EAEA37-C6CB-4DD3-A8A9-80B70904983B}">
  <ds:schemaRefs>
    <ds:schemaRef ds:uri="http://purl.org/dc/dcmitype/"/>
    <ds:schemaRef ds:uri="http://schemas.microsoft.com/office/2006/documentManagement/type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86a513d9-9f3b-4981-8f60-2f916567fe08"/>
    <ds:schemaRef ds:uri="31646d07-fb8c-42b5-b229-38dd15be0085"/>
    <ds:schemaRef ds:uri="http://schemas.microsoft.com/office/2006/metadata/properties"/>
  </ds:schemaRefs>
</ds:datastoreItem>
</file>

<file path=customXml/itemProps2.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3.xml><?xml version="1.0" encoding="utf-8"?>
<ds:datastoreItem xmlns:ds="http://schemas.openxmlformats.org/officeDocument/2006/customXml" ds:itemID="{4AE25775-563E-4F17-B25E-6721790B66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79</vt:i4>
      </vt:variant>
      <vt:variant>
        <vt:lpstr>Navngitte områder</vt:lpstr>
      </vt:variant>
      <vt:variant>
        <vt:i4>79</vt:i4>
      </vt:variant>
    </vt:vector>
  </HeadingPairs>
  <TitlesOfParts>
    <vt:vector size="158" baseType="lpstr">
      <vt:lpstr>COVER</vt:lpstr>
      <vt:lpstr>CONTACT INFORMATION</vt:lpstr>
      <vt:lpstr>CONTENTS</vt:lpstr>
      <vt:lpstr>ATTESTATION</vt:lpstr>
      <vt:lpstr>CC1</vt:lpstr>
      <vt:lpstr>CC2</vt:lpstr>
      <vt:lpstr>A01</vt:lpstr>
      <vt:lpstr>OV1</vt:lpstr>
      <vt:lpstr>KM1</vt:lpstr>
      <vt:lpstr>INS1</vt:lpstr>
      <vt:lpstr>INS2</vt:lpstr>
      <vt:lpstr>A02</vt:lpstr>
      <vt:lpstr>A03 </vt:lpstr>
      <vt:lpstr>LI1</vt:lpstr>
      <vt:lpstr>LI2</vt:lpstr>
      <vt:lpstr>LI3</vt:lpstr>
      <vt:lpstr>PV1</vt:lpstr>
      <vt:lpstr>CQ1</vt:lpstr>
      <vt:lpstr>CQ3</vt:lpstr>
      <vt:lpstr>CQ4</vt:lpstr>
      <vt:lpstr>CQ5</vt:lpstr>
      <vt:lpstr>CQ7</vt:lpstr>
      <vt:lpstr>CR1</vt:lpstr>
      <vt:lpstr>CR1-A</vt:lpstr>
      <vt:lpstr>CR2</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'A01'!Utskriftsområde</vt:lpstr>
      <vt:lpstr>'A02'!Utskriftsområde</vt:lpstr>
      <vt:lpstr>'A03 '!Utskriftsområde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'CONTACT INFORMATION'!Utskriftsområde</vt:lpstr>
      <vt:lpstr>CONTENTS!Utskriftsområde</vt:lpstr>
      <vt:lpstr>COVER!Utskriftsområde</vt:lpstr>
      <vt:lpstr>'CQ1'!Utskriftsområde</vt:lpstr>
      <vt:lpstr>'CQ3'!Utskriftsområde</vt:lpstr>
      <vt:lpstr>'CQ4'!Utskriftsområde</vt:lpstr>
      <vt:lpstr>'CQ5'!Utskriftsområde</vt:lpstr>
      <vt:lpstr>'CQ7'!Utskriftsområde</vt:lpstr>
      <vt:lpstr>'CR1'!Utskriftsområde</vt:lpstr>
      <vt:lpstr>'CR10'!Utskriftsområde</vt:lpstr>
      <vt:lpstr>'CR1-A'!Utskriftsområde</vt:lpstr>
      <vt:lpstr>'CR2'!Utskriftsområde</vt:lpstr>
      <vt:lpstr>'CR3'!Utskriftsområde</vt:lpstr>
      <vt:lpstr>'CR4'!Utskriftsområde</vt:lpstr>
      <vt:lpstr>'CR5'!Utskriftsområde</vt:lpstr>
      <vt:lpstr>'CR6'!Utskriftsområde</vt:lpstr>
      <vt:lpstr>'CR6-A'!Utskriftsområde</vt:lpstr>
      <vt:lpstr>'CR7-A'!Utskriftsområde</vt:lpstr>
      <vt:lpstr>'CR8'!Utskriftsområde</vt:lpstr>
      <vt:lpstr>'CR9'!Utskriftsområde</vt:lpstr>
      <vt:lpstr>'ESG Qualitative'!Utskriftsområde</vt:lpstr>
      <vt:lpstr>'ESG1'!Utskriftsområde</vt:lpstr>
      <vt:lpstr>'ESG10'!Utskriftsområde</vt:lpstr>
      <vt:lpstr>'ESG2'!Utskriftsområde</vt:lpstr>
      <vt:lpstr>'ESG3'!Utskriftsområde</vt:lpstr>
      <vt:lpstr>'ESG4'!Utskriftsområde</vt:lpstr>
      <vt:lpstr>'ESG5'!Utskriftsområde</vt:lpstr>
      <vt:lpstr>'ESG6'!Utskriftsområde</vt:lpstr>
      <vt:lpstr>'ESG7'!Utskriftsområde</vt:lpstr>
      <vt:lpstr>'ESG8'!Utskriftsområde</vt:lpstr>
      <vt:lpstr>'ESG9'!Utskriftsområde</vt:lpstr>
      <vt:lpstr>'INS1'!Utskriftsområde</vt:lpstr>
      <vt:lpstr>'INS2'!Utskriftsområde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'PV1'!Utskriftsområde</vt:lpstr>
      <vt:lpstr>'REM1'!Utskriftsområde</vt:lpstr>
      <vt:lpstr>'REM2'!Utskriftsområde</vt:lpstr>
      <vt:lpstr>'REM3'!Utskriftsområde</vt:lpstr>
      <vt:lpstr>'REM4'!Utskriftsområde</vt:lpstr>
      <vt:lpstr>'REM5'!Utskriftsområde</vt:lpstr>
      <vt:lpstr>REMA!Utskriftsområde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2024-10-22T06:55:58Z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