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dnbasa.sharepoint.com/sites/1754/Cover Pool/Pool Cut/Boligkreditt/BK_ECBC/"/>
    </mc:Choice>
  </mc:AlternateContent>
  <xr:revisionPtr revIDLastSave="0" documentId="8_{A0A764BA-755F-4EB1-8913-30792C4071D5}" xr6:coauthVersionLast="47" xr6:coauthVersionMax="47" xr10:uidLastSave="{00000000-0000-0000-0000-000000000000}"/>
  <bookViews>
    <workbookView xWindow="33075" yWindow="945" windowWidth="23445" windowHeight="14685" tabRatio="879" firstSheet="1" activeTab="1"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Nat Trans Templ" sheetId="23" r:id="rId6"/>
    <sheet name="E. Optional ECB-ECAIs data" sheetId="18" r:id="rId7"/>
    <sheet name="F1. Optional Sustainable M data" sheetId="19" r:id="rId8"/>
    <sheet name="Temp. Optional COVID 19 imp" sheetId="22" r:id="rId9"/>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Disclaimer!#REF!</definedName>
    <definedName name="National_trans">'D.Nat Trans Templ'!$A$1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Disclaimer!$A$1:$A$2</definedName>
    <definedName name="_xlnm.Print_Area" localSheetId="6">'E. Optional ECB-ECAIs data'!$A$2:$G$72</definedName>
    <definedName name="_xlnm.Print_Area" localSheetId="0">Introduction!$B$2:$J$39</definedName>
    <definedName name="_xlnm.Print_Titles" localSheetId="4">Disclaimer!$2:$2</definedName>
    <definedName name="privacy_policy" localSheetId="4">Disclaimer!#REF!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3" i="9" l="1"/>
  <c r="C343" i="9"/>
  <c r="D353" i="9" l="1"/>
  <c r="C353" i="9"/>
  <c r="D350" i="19" l="1"/>
  <c r="C350" i="19"/>
  <c r="D274" i="19"/>
  <c r="C274" i="19"/>
  <c r="G19" i="19" l="1"/>
  <c r="F19" i="19"/>
  <c r="D364" i="19" l="1"/>
  <c r="C364" i="19"/>
  <c r="D252" i="19" l="1"/>
  <c r="C252" i="19"/>
  <c r="D239" i="19"/>
  <c r="C239" i="19"/>
  <c r="D19" i="19" l="1"/>
  <c r="D98" i="19" l="1"/>
  <c r="F98" i="19"/>
  <c r="C98" i="19"/>
  <c r="D94" i="19"/>
  <c r="F94" i="19"/>
  <c r="C94" i="19"/>
  <c r="F66" i="19"/>
  <c r="D66" i="19"/>
  <c r="C66" i="19"/>
  <c r="D595" i="19"/>
  <c r="G592" i="19" s="1"/>
  <c r="C595" i="19"/>
  <c r="F591" i="19" s="1"/>
  <c r="F595" i="19" s="1"/>
  <c r="D588" i="19"/>
  <c r="G584" i="19" s="1"/>
  <c r="C588" i="19"/>
  <c r="F579" i="19" s="1"/>
  <c r="D576" i="19"/>
  <c r="G562" i="19" s="1"/>
  <c r="C576" i="19"/>
  <c r="F561" i="19" s="1"/>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D381" i="19"/>
  <c r="G378" i="19" s="1"/>
  <c r="C381" i="19"/>
  <c r="F379" i="19" s="1"/>
  <c r="D374" i="19"/>
  <c r="C374"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F249" i="19"/>
  <c r="G249" i="19"/>
  <c r="F250" i="19"/>
  <c r="G250" i="19"/>
  <c r="F251" i="19"/>
  <c r="G25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D360" i="9"/>
  <c r="G359" i="9" s="1"/>
  <c r="C360" i="9"/>
  <c r="F356" i="9" s="1"/>
  <c r="G348" i="9"/>
  <c r="F347" i="9"/>
  <c r="D328" i="9"/>
  <c r="G310" i="9" s="1"/>
  <c r="G328" i="9" s="1"/>
  <c r="C328" i="9"/>
  <c r="F310" i="9" s="1"/>
  <c r="F328" i="9" s="1"/>
  <c r="G338" i="19" l="1"/>
  <c r="G343" i="19"/>
  <c r="G346" i="19"/>
  <c r="G334" i="19"/>
  <c r="G336" i="19"/>
  <c r="G344" i="19"/>
  <c r="G345" i="19"/>
  <c r="G348" i="19"/>
  <c r="G335" i="19"/>
  <c r="G340" i="19"/>
  <c r="G349" i="19"/>
  <c r="G347" i="19"/>
  <c r="G341" i="19"/>
  <c r="G337" i="19"/>
  <c r="G342" i="19"/>
  <c r="G339" i="19"/>
  <c r="G333" i="19"/>
  <c r="G332" i="19"/>
  <c r="F349" i="19"/>
  <c r="F343" i="19"/>
  <c r="F339" i="19"/>
  <c r="F346" i="19"/>
  <c r="F348" i="19"/>
  <c r="F337" i="19"/>
  <c r="F341" i="19"/>
  <c r="F333" i="19"/>
  <c r="F345" i="19"/>
  <c r="F334" i="19"/>
  <c r="F336" i="19"/>
  <c r="F332" i="19"/>
  <c r="F338" i="19"/>
  <c r="F340" i="19"/>
  <c r="F344" i="19"/>
  <c r="F335" i="19"/>
  <c r="F342" i="19"/>
  <c r="F347" i="19"/>
  <c r="F252" i="19"/>
  <c r="G252" i="19"/>
  <c r="F586" i="19"/>
  <c r="F346" i="9"/>
  <c r="G358" i="9"/>
  <c r="F357" i="19"/>
  <c r="F361" i="19"/>
  <c r="F359" i="19"/>
  <c r="F356" i="19"/>
  <c r="F354" i="19"/>
  <c r="F358" i="19"/>
  <c r="F362" i="19"/>
  <c r="F355" i="19"/>
  <c r="F363" i="19"/>
  <c r="F360" i="19"/>
  <c r="F567" i="19"/>
  <c r="F352" i="9"/>
  <c r="G355" i="19"/>
  <c r="G359" i="19"/>
  <c r="G363" i="19"/>
  <c r="G361" i="19"/>
  <c r="G362" i="19"/>
  <c r="G356" i="19"/>
  <c r="G360" i="19"/>
  <c r="G354" i="19"/>
  <c r="G357" i="19"/>
  <c r="G358" i="19"/>
  <c r="F566" i="19"/>
  <c r="G594" i="19"/>
  <c r="F553" i="19"/>
  <c r="G582" i="19"/>
  <c r="G591" i="19"/>
  <c r="G595" i="19" s="1"/>
  <c r="F358" i="9"/>
  <c r="F350" i="9"/>
  <c r="G356" i="9"/>
  <c r="G357" i="9"/>
  <c r="F348" i="9"/>
  <c r="F239" i="19"/>
  <c r="F274" i="19"/>
  <c r="G349" i="9"/>
  <c r="G239" i="19"/>
  <c r="F327" i="19"/>
  <c r="F461" i="19"/>
  <c r="F474" i="19"/>
  <c r="G346" i="9"/>
  <c r="F351" i="9"/>
  <c r="F349" i="9"/>
  <c r="F359" i="9"/>
  <c r="F357" i="9"/>
  <c r="G461" i="19"/>
  <c r="G474" i="19"/>
  <c r="G553" i="19"/>
  <c r="F575" i="19"/>
  <c r="G593" i="19"/>
  <c r="G351" i="9"/>
  <c r="G347" i="9"/>
  <c r="G352" i="9"/>
  <c r="G350" i="9"/>
  <c r="F574" i="19"/>
  <c r="G583" i="19"/>
  <c r="F378" i="19"/>
  <c r="F377" i="19"/>
  <c r="G379" i="19"/>
  <c r="G327" i="19"/>
  <c r="G377" i="19"/>
  <c r="F582" i="19"/>
  <c r="G380" i="19"/>
  <c r="F380"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G274" i="19"/>
  <c r="D577" i="9"/>
  <c r="C577" i="9"/>
  <c r="G350" i="19" l="1"/>
  <c r="F350" i="19"/>
  <c r="F353" i="9"/>
  <c r="G364" i="19"/>
  <c r="F364" i="19"/>
  <c r="G360" i="9"/>
  <c r="F381" i="19"/>
  <c r="F360" i="9"/>
  <c r="F374" i="1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H25" i="22"/>
  <c r="H24" i="22"/>
  <c r="H23" i="22"/>
  <c r="H26" i="22" l="1"/>
  <c r="F555" i="9"/>
  <c r="G555" i="9"/>
  <c r="C58" i="8"/>
  <c r="D570" i="9" l="1"/>
  <c r="C570" i="9"/>
  <c r="D532" i="9"/>
  <c r="C532" i="9"/>
  <c r="D305" i="9"/>
  <c r="C305" i="9"/>
  <c r="C30" i="19"/>
  <c r="F28" i="9"/>
  <c r="G17" i="22" s="1"/>
  <c r="C19" i="19"/>
  <c r="F29" i="19" l="1"/>
  <c r="G291" i="9"/>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F39" i="19"/>
  <c r="F37" i="19"/>
  <c r="F36" i="19"/>
  <c r="F38" i="19"/>
  <c r="F35" i="19"/>
  <c r="F31" i="19"/>
  <c r="F34" i="19"/>
  <c r="F32" i="19"/>
  <c r="F33" i="19"/>
  <c r="F27" i="19"/>
  <c r="F2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2" i="8"/>
  <c r="D293" i="8"/>
  <c r="C292" i="8"/>
  <c r="D300" i="8"/>
  <c r="C290" i="8"/>
  <c r="F292" i="8"/>
  <c r="D290" i="8"/>
  <c r="C300" i="8"/>
  <c r="C293"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7" i="22"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<sst xmlns="http://schemas.openxmlformats.org/spreadsheetml/2006/main" count="3966" uniqueCount="2087">
  <si>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</si>
  <si>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</si>
  <si>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</si>
  <si>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</si>
  <si>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</si>
  <si>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</si>
  <si>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</si>
  <si>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</si>
  <si>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</si>
  <si>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</si>
  <si>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</si>
  <si>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</si>
  <si>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</si>
  <si>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</si>
  <si>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</si>
  <si>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</si>
  <si>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</si>
  <si>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</si>
  <si>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</si>
  <si>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</si>
  <si>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</si>
  <si>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</si>
  <si>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</si>
  <si>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</si>
  <si>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</si>
  <si>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</si>
  <si>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</si>
  <si>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</si>
  <si>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</si>
  <si>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</si>
  <si>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</si>
  <si>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</si>
  <si>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</si>
  <si>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</si>
  <si>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</si>
  <si>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</si>
  <si>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</si>
  <si>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</si>
  <si>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</si>
  <si>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</si>
  <si>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</si>
  <si>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</si>
  <si>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</si>
  <si>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</si>
  <si>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</si>
  <si>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</si>
  <si>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</si>
  <si>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</si>
  <si>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</si>
  <si>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</si>
  <si>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</si>
  <si>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</si>
  <si>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</si>
  <si>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</si>
  <si>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</si>
  <si>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</si>
  <si>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</si>
  <si>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</si>
  <si>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</si>
  <si>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</si>
  <si>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</si>
  <si>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</si>
  <si>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</si>
  <si>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</si>
  <si>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</si>
  <si>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</si>
  <si>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</si>
  <si>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</si>
  <si>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</si>
  <si>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</si>
  <si>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</si>
  <si>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</si>
  <si>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</si>
  <si>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</si>
  <si>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</si>
  <si>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</si>
  <si>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</si>
  <si>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</si>
  <si>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</si>
  <si>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</si>
  <si>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</si>
  <si>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</si>
  <si>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</si>
  <si>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</si>
  <si>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</si>
  <si>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</si>
  <si>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</si>
  <si>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</si>
  <si>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</si>
  <si>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</si>
  <si>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</si>
  <si>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</si>
  <si>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</si>
  <si>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</si>
  <si>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</si>
  <si>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</si>
  <si>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</si>
  <si>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</si>
  <si>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</si>
  <si>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</si>
  <si>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</si>
  <si>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</si>
  <si>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</si>
  <si>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</si>
  <si>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</si>
  <si>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</si>
  <si>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</si>
  <si>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</si>
  <si>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</si>
  <si>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</si>
  <si>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</si>
  <si>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</si>
  <si>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</si>
  <si>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</si>
  <si>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</si>
  <si>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</si>
  <si>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</si>
  <si>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</si>
  <si>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</si>
  <si>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</si>
  <si>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</si>
  <si>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</si>
  <si>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</si>
  <si>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</si>
  <si>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</si>
  <si>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</si>
  <si>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</si>
  <si>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</si>
  <si>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</si>
  <si>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</si>
  <si>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</si>
  <si>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</si>
  <si>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</si>
  <si>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</si>
  <si>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</si>
  <si>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</si>
  <si>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</si>
  <si>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</si>
  <si>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</si>
  <si>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</si>
  <si>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</si>
  <si>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</si>
  <si>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</si>
  <si>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</si>
  <si>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</si>
  <si>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</si>
  <si>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</si>
  <si>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</si>
  <si>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</si>
  <si>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</si>
  <si>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</si>
  <si>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</si>
  <si>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</si>
  <si>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</si>
  <si>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</si>
  <si>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</si>
  <si>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</si>
  <si>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</si>
  <si>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</si>
  <si>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</si>
  <si>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</si>
  <si>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</si>
  <si>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</si>
  <si>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</si>
  <si>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</si>
  <si>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</si>
  <si>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</si>
  <si>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</si>
  <si>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</si>
  <si>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</si>
  <si>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</si>
  <si>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</si>
  <si>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</si>
  <si>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</si>
  <si>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</si>
  <si>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</si>
  <si>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</si>
  <si>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</si>
  <si>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</si>
  <si>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</si>
  <si>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</si>
  <si>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</si>
  <si>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</si>
  <si>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</si>
  <si>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</si>
  <si>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</si>
  <si>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</si>
  <si>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</si>
  <si>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</si>
  <si>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</si>
  <si>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</si>
  <si>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</si>
  <si>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</si>
  <si>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</si>
  <si>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</si>
  <si>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</si>
  <si>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</si>
  <si>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</si>
  <si>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</si>
  <si>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</si>
  <si>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</si>
  <si>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</si>
  <si>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</si>
  <si>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</si>
  <si>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</si>
  <si>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</si>
  <si>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</si>
  <si>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</si>
  <si>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</si>
  <si>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</si>
  <si>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</si>
  <si>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</si>
  <si>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</si>
  <si>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</si>
  <si>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</si>
  <si>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</si>
  <si>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</si>
  <si>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</si>
  <si>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</si>
  <si>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</si>
  <si>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</si>
  <si>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</si>
  <si>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</si>
  <si>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</si>
  <si>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</si>
  <si>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</si>
  <si>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</si>
  <si>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</si>
  <si>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</si>
  <si>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</si>
  <si>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</si>
  <si>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</si>
  <si>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</si>
  <si>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</si>
  <si>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</si>
  <si>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</si>
  <si>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</si>
  <si>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</si>
  <si>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</si>
  <si>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</si>
  <si>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</si>
  <si>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</si>
  <si>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</si>
  <si>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</si>
  <si>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</si>
  <si>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</si>
  <si>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</si>
  <si>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</si>
  <si>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</si>
  <si>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</si>
  <si>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</si>
  <si>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</si>
  <si>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</si>
  <si>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</si>
  <si>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</si>
  <si>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</si>
  <si>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</si>
  <si>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</si>
  <si>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</si>
  <si>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</si>
  <si>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</si>
  <si>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</si>
  <si>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</si>
  <si>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</si>
  <si>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</si>
  <si>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</si>
  <si>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</si>
  <si>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</si>
  <si>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</si>
  <si>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</si>
  <si>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</si>
  <si>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</si>
  <si>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</si>
  <si>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</si>
  <si>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</si>
  <si>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</si>
  <si>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</si>
  <si>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</si>
  <si>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</si>
  <si>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</si>
  <si>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</si>
  <si>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</si>
  <si>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</si>
  <si>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</si>
  <si>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</si>
  <si>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</si>
  <si>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</si>
  <si>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</si>
  <si>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</si>
  <si>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</si>
  <si>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</si>
  <si>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</si>
  <si>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</si>
  <si>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</si>
  <si>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</si>
  <si>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</si>
  <si>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</si>
  <si>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</si>
  <si>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</si>
  <si>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</si>
  <si>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</si>
  <si>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</si>
  <si>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</si>
  <si>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</si>
  <si>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</si>
  <si>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</si>
  <si>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</si>
  <si>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</si>
  <si>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</si>
  <si>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</si>
  <si>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</si>
  <si>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</si>
  <si>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</si>
  <si>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</si>
  <si>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</si>
  <si>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</si>
  <si>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</si>
  <si>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</si>
  <si>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</si>
  <si>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</si>
  <si>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</si>
  <si>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</si>
  <si>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</si>
  <si>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</si>
  <si>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</si>
  <si>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</si>
  <si>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</si>
  <si>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</si>
  <si>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</si>
  <si>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</si>
  <si>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</si>
  <si>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</si>
  <si>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</si>
  <si>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</si>
  <si>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</si>
  <si>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</si>
  <si>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</si>
  <si>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</si>
  <si>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</si>
  <si>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</si>
  <si>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</si>
  <si>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</si>
  <si>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</si>
  <si>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</si>
  <si>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</si>
  <si>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</si>
  <si>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</si>
  <si>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</si>
  <si>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</si>
  <si>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</si>
  <si>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</si>
  <si>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</si>
  <si>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</si>
  <si>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</si>
  <si>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</si>
  <si>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</si>
  <si>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</si>
  <si>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</si>
  <si>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</si>
  <si>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</si>
  <si>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</si>
  <si>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</si>
  <si>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</si>
  <si>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</si>
  <si>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</si>
  <si>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</si>
  <si>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</si>
  <si>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</si>
  <si>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</si>
  <si>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</si>
  <si>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</si>
  <si>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</si>
  <si>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</si>
  <si>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</si>
  <si>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</si>
  <si>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</si>
  <si>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</si>
  <si>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</si>
  <si>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</si>
  <si>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</si>
  <si>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</si>
  <si>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</si>
  <si>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</si>
  <si>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</si>
  <si>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</si>
  <si>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</si>
  <si>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</si>
  <si>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</si>
  <si>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</si>
  <si>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</si>
  <si>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</si>
  <si>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</si>
  <si>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</si>
  <si>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</si>
  <si>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</si>
  <si>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</si>
  <si>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</si>
  <si>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</si>
  <si>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</si>
  <si>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</si>
  <si>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</si>
  <si>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</si>
  <si>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</si>
  <si>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</si>
  <si>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</si>
  <si>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</si>
  <si>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</si>
  <si>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</si>
  <si>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</si>
  <si>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</si>
  <si>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</si>
  <si>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</si>
  <si>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</si>
  <si>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</si>
  <si>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</si>
  <si>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</si>
  <si>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</si>
  <si>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</si>
  <si>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</si>
  <si>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</si>
  <si>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</si>
  <si>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</si>
  <si>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</si>
  <si>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</si>
  <si>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</si>
  <si>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</si>
  <si>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</si>
  <si>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</si>
  <si>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</si>
  <si>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</si>
  <si>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</si>
  <si>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</si>
  <si>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</si>
  <si>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</si>
  <si>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</si>
  <si>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</si>
  <si>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</si>
  <si>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</si>
  <si>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</si>
  <si>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</si>
  <si>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</si>
  <si>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</si>
  <si>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</si>
  <si>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</si>
  <si>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</si>
  <si>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</si>
  <si>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</si>
  <si>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</si>
  <si>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</si>
  <si>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</si>
  <si>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</si>
  <si>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</si>
  <si>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</si>
  <si>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</si>
  <si>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</si>
  <si>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</si>
  <si>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</si>
  <si>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</si>
  <si>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</si>
  <si>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</si>
  <si>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</si>
  <si>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</si>
  <si>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</si>
  <si>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</si>
  <si>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</si>
  <si>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</si>
  <si>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</si>
  <si>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</si>
  <si>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</si>
  <si>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</si>
  <si>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</si>
  <si>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</si>
  <si>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</si>
  <si>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</si>
  <si>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</si>
  <si>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</si>
  <si>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</si>
  <si>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</si>
  <si>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</si>
  <si>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</si>
  <si>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</si>
  <si>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</si>
  <si>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</si>
  <si>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</si>
  <si>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</si>
  <si>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</si>
  <si>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</si>
  <si>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</si>
  <si>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</si>
  <si>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</si>
  <si>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</si>
  <si>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</si>
  <si>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</si>
  <si>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</si>
  <si>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</si>
  <si>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</si>
  <si>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</si>
  <si>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</si>
  <si>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</si>
  <si>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</si>
  <si>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</si>
  <si>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</si>
  <si>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</si>
  <si>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</si>
  <si>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</si>
  <si>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</si>
  <si>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</si>
  <si>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</si>
  <si>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</si>
  <si>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</si>
  <si>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</si>
  <si>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</si>
  <si>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</si>
  <si>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</si>
  <si>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</si>
  <si>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</si>
  <si>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</si>
  <si>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</si>
  <si>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</si>
  <si>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</si>
  <si>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</si>
  <si>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</si>
  <si>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</si>
  <si>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</si>
  <si>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</si>
  <si>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</si>
  <si>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</si>
  <si>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</si>
  <si>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</si>
  <si>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</si>
  <si>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</si>
  <si>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</si>
  <si>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</si>
  <si>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</si>
  <si>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</si>
  <si>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</si>
  <si>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</si>
  <si>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</si>
  <si>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</si>
  <si>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</si>
  <si>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</si>
  <si>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</si>
  <si>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</si>
  <si>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</si>
  <si>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</si>
  <si>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</si>
  <si>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</si>
  <si>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</si>
  <si>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</si>
  <si>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</si>
  <si>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</si>
  <si>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</si>
  <si>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</si>
  <si>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</si>
  <si>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</si>
  <si>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</si>
  <si>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</si>
  <si>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</si>
  <si>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</si>
  <si>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</si>
  <si>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</si>
  <si>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</si>
  <si>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</si>
  <si>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</si>
  <si>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</si>
  <si>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</si>
  <si>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</si>
  <si>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</si>
  <si>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</si>
  <si>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</si>
  <si>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</si>
  <si>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</si>
  <si>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</si>
  <si>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</si>
  <si>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</si>
  <si>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</si>
  <si>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</si>
  <si>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</si>
  <si>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</si>
  <si>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</si>
  <si>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</si>
  <si>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</si>
  <si>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</si>
  <si>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</si>
  <si>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</si>
  <si>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</si>
  <si>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</si>
  <si>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</si>
  <si>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</si>
  <si>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</si>
  <si>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</si>
  <si>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</si>
  <si>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</si>
  <si>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</si>
  <si>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</si>
  <si>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</si>
  <si>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</si>
  <si>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</si>
  <si>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</si>
  <si>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</si>
  <si>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</si>
  <si>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</si>
  <si>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</si>
  <si>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</si>
  <si>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</si>
  <si>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</si>
  <si>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</si>
  <si>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</si>
  <si>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</si>
  <si>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</si>
  <si>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</si>
  <si>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</si>
  <si>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</si>
  <si>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</si>
  <si>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</si>
  <si>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</si>
  <si>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</si>
  <si>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</si>
  <si>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</si>
  <si>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</si>
  <si>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</si>
  <si>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</si>
  <si>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</si>
  <si>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</si>
  <si>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</si>
  <si>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</si>
  <si>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</si>
  <si>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</si>
  <si>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</si>
  <si>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</si>
  <si>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</si>
  <si>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</si>
  <si>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</si>
  <si>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</si>
  <si>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</si>
  <si>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</si>
  <si>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</si>
  <si>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</si>
  <si>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</si>
  <si>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</si>
  <si>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</si>
  <si>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</si>
  <si>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</si>
  <si>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</si>
  <si>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</si>
  <si>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</si>
  <si>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</si>
  <si>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</si>
  <si>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</si>
  <si>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</si>
  <si>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</si>
  <si>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</si>
  <si>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</si>
  <si>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</si>
  <si>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</si>
  <si>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</si>
  <si>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</si>
  <si>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</si>
  <si>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</si>
  <si>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</si>
  <si>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</si>
  <si>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</si>
  <si>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</si>
  <si>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</si>
  <si>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</si>
  <si>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</si>
  <si>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</si>
  <si>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</si>
  <si>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</si>
  <si>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</si>
  <si>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</si>
  <si>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</si>
  <si>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</si>
  <si>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</si>
  <si>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</si>
  <si>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</si>
  <si>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</si>
  <si>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</si>
  <si>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</si>
  <si>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</si>
  <si>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</si>
  <si>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</si>
  <si>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</si>
  <si>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</si>
  <si>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</si>
  <si>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</si>
  <si>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</si>
  <si>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</si>
  <si>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</si>
  <si>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</si>
  <si>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</si>
  <si>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</si>
  <si>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</si>
  <si>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</si>
  <si>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</si>
  <si>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</si>
  <si>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</si>
  <si>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</si>
  <si>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</si>
  <si>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</si>
  <si>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</si>
  <si>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</si>
  <si>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</si>
  <si>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</si>
  <si>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</si>
  <si>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</si>
  <si>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</si>
  <si>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</si>
  <si>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</si>
  <si>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</si>
  <si>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</si>
  <si>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</si>
  <si>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</si>
  <si>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</si>
  <si>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</si>
  <si>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</si>
  <si>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</si>
  <si>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</si>
  <si>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</si>
  <si>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</si>
  <si>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</si>
  <si>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</si>
  <si>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</si>
  <si>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</si>
  <si>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</si>
  <si>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</si>
  <si>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</si>
  <si>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</si>
  <si>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</si>
  <si>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</si>
  <si>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</si>
  <si>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</si>
  <si>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</si>
  <si>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</si>
  <si>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</si>
  <si>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</si>
  <si>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</si>
  <si>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</si>
  <si>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</si>
  <si>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</si>
  <si>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</si>
  <si>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</si>
  <si>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</si>
  <si>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</si>
  <si>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</si>
  <si>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</si>
  <si>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</si>
  <si>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</si>
  <si>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</si>
  <si>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</si>
  <si>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</si>
  <si>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</si>
  <si>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</si>
  <si>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</si>
  <si>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</si>
  <si>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</si>
  <si>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</si>
  <si>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</si>
  <si>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</si>
  <si>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</si>
  <si>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</si>
  <si>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</si>
  <si>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</si>
  <si>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</si>
  <si>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</si>
  <si>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</si>
  <si>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</si>
  <si>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</si>
  <si>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</si>
  <si>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</si>
  <si>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</si>
  <si>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</si>
  <si>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</si>
  <si>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</si>
  <si>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</si>
  <si>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</si>
  <si>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</si>
  <si>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</si>
  <si>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</si>
  <si>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</si>
  <si>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</si>
  <si>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</si>
  <si>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</si>
  <si>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</si>
  <si>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</si>
  <si>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</si>
  <si>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</si>
  <si>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</si>
  <si>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</si>
  <si>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</si>
  <si>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</si>
  <si>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</si>
  <si>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</si>
  <si>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</si>
  <si>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</si>
  <si>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</si>
  <si>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</si>
  <si>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</si>
  <si>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</si>
  <si>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</si>
  <si>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</si>
  <si>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</si>
  <si>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</si>
  <si>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</si>
  <si>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</si>
  <si>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</si>
  <si>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</si>
  <si>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</si>
  <si>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</si>
  <si>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</si>
  <si>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</si>
  <si>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</si>
  <si>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</si>
  <si>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</si>
  <si>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</si>
  <si>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</si>
  <si>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</si>
  <si>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</si>
  <si>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</si>
  <si>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</si>
  <si>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</si>
  <si>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</si>
  <si>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</si>
  <si>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</si>
  <si>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</si>
  <si>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</si>
  <si>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</si>
  <si>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</si>
  <si>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</si>
  <si>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</si>
  <si>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</si>
  <si>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</si>
  <si>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</si>
  <si>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</si>
  <si>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</si>
  <si>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</si>
  <si>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</si>
  <si>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</si>
  <si>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</si>
  <si>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</si>
  <si>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</si>
  <si>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</si>
  <si>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</si>
  <si>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</si>
  <si>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</si>
  <si>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</si>
  <si>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</si>
  <si>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</si>
  <si>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</si>
  <si>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</si>
  <si>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</si>
  <si>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</si>
  <si>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</si>
  <si>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</si>
  <si>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</si>
  <si>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</si>
  <si>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</si>
  <si>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</si>
  <si>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</si>
  <si>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</si>
  <si>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</si>
  <si>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</si>
  <si>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</si>
  <si>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</si>
  <si>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</si>
  <si>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</si>
  <si>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</si>
  <si>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</si>
  <si>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</si>
  <si>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</si>
  <si>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</si>
  <si>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</si>
  <si>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</si>
  <si>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</si>
  <si>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</si>
  <si>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</si>
  <si>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</si>
  <si>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</si>
  <si>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</si>
  <si>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</si>
  <si>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</si>
  <si>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</si>
  <si>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</si>
  <si>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</si>
  <si>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</si>
  <si>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</si>
  <si>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</si>
  <si>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</si>
  <si>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</si>
  <si>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</si>
  <si>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</si>
  <si>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</si>
  <si>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</si>
  <si>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</si>
  <si>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</si>
  <si>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</si>
  <si>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</si>
  <si>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</si>
  <si>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</si>
  <si>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</si>
  <si>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</si>
  <si>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</si>
  <si>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</si>
  <si>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</si>
  <si>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</si>
  <si>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</si>
  <si>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</si>
  <si>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</si>
  <si>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</si>
  <si>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</si>
  <si>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</si>
  <si>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</si>
  <si>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</si>
  <si>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</si>
  <si>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</si>
  <si>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</si>
  <si>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</si>
  <si>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</si>
  <si>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</si>
  <si>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</si>
  <si>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</si>
  <si>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</si>
  <si>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</si>
  <si>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</si>
  <si>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</si>
  <si>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</si>
  <si>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</si>
  <si>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</si>
  <si>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</si>
  <si>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</si>
  <si>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</si>
  <si>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</si>
  <si>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</si>
  <si>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</si>
  <si>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</si>
  <si>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</si>
  <si>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</si>
  <si>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</si>
  <si>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</si>
  <si>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</si>
  <si>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</si>
  <si>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</si>
  <si>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</si>
  <si>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</si>
  <si>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</si>
  <si>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</si>
  <si>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</si>
  <si>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</si>
  <si>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</si>
  <si>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</si>
  <si>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</si>
  <si>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</si>
  <si>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</si>
  <si>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</si>
  <si>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</si>
  <si>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</si>
  <si>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</si>
  <si>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</si>
  <si>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</si>
  <si>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</si>
  <si>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</si>
  <si>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</si>
  <si>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</si>
  <si>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</si>
  <si>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</si>
  <si>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</si>
  <si>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</si>
  <si>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</si>
  <si>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</si>
  <si>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</si>
  <si>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</si>
  <si>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</si>
  <si>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</si>
  <si>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</si>
  <si>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</si>
  <si>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</si>
  <si>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</si>
  <si>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</si>
  <si>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</si>
  <si>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</si>
  <si>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</si>
  <si>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</si>
  <si>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</si>
  <si>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</si>
  <si>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</si>
  <si>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</si>
  <si>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</si>
  <si>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</si>
  <si>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</si>
  <si>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</si>
  <si>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</si>
  <si>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</si>
  <si>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</si>
  <si>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</si>
  <si>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</si>
  <si>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</si>
  <si>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</si>
  <si>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</si>
  <si>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</si>
  <si>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</si>
  <si>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</si>
  <si>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</si>
  <si>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</si>
  <si>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</si>
  <si>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</si>
  <si>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</si>
  <si>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</si>
  <si>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</si>
  <si>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</si>
  <si>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</si>
  <si>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</si>
  <si>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</si>
  <si>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</si>
  <si>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</si>
  <si>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</si>
  <si>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</si>
  <si>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</si>
  <si>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</si>
  <si>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</si>
  <si>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</si>
  <si>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</si>
  <si>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</si>
  <si>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</si>
  <si>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</si>
  <si>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</si>
  <si>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</si>
  <si>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</si>
  <si>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</si>
  <si>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</si>
  <si>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</si>
  <si>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</si>
  <si>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</si>
  <si>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</si>
  <si>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</si>
  <si>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</si>
  <si>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</si>
  <si>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</si>
  <si>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</si>
  <si>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</si>
  <si>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</si>
  <si>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</si>
  <si>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</si>
  <si>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</si>
  <si>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</si>
  <si>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</si>
  <si>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</si>
  <si>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</si>
  <si>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</si>
  <si>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</si>
  <si>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</si>
  <si>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</si>
  <si>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</si>
  <si>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</si>
  <si>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</si>
  <si>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</si>
  <si>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</si>
  <si>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</si>
  <si>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</si>
  <si>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</si>
  <si>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</si>
  <si>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</si>
  <si>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</si>
  <si>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</si>
  <si>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</si>
  <si>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</si>
  <si>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</si>
  <si>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</si>
  <si>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</si>
  <si>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</si>
  <si>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</si>
  <si>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</si>
  <si>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</si>
  <si>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</si>
  <si>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</si>
  <si>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</si>
  <si>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</si>
  <si>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</si>
  <si>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</si>
  <si>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</si>
  <si>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</si>
  <si>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</si>
  <si>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</si>
  <si>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</si>
  <si>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</si>
  <si>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</si>
  <si>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</si>
  <si>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</si>
  <si>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</si>
  <si>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</si>
  <si>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</si>
  <si>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</si>
  <si>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</si>
  <si>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</si>
  <si>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</si>
  <si>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</si>
  <si>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</si>
  <si>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</si>
  <si>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</si>
  <si>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</si>
  <si>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</si>
  <si>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</si>
  <si>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</si>
  <si>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</si>
  <si>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</si>
  <si>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</si>
  <si>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</si>
  <si>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</si>
  <si>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</si>
  <si>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</si>
  <si>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</si>
  <si>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</si>
  <si>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</si>
  <si>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</si>
  <si>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</si>
  <si>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</si>
  <si>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</si>
  <si>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</si>
  <si>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</si>
  <si>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</si>
  <si>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</si>
  <si>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</si>
  <si>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</si>
  <si>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</si>
  <si>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</si>
  <si>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</si>
  <si>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</si>
  <si>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</si>
  <si>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</si>
  <si>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</si>
  <si>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</si>
  <si>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</si>
  <si>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</si>
  <si>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</si>
  <si>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</si>
  <si>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</si>
  <si>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</si>
  <si>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</si>
  <si>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</si>
  <si>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</si>
  <si>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</si>
  <si>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</si>
  <si>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</si>
  <si>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</si>
  <si>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</si>
  <si>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</si>
  <si>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</si>
  <si>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</si>
  <si>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</si>
  <si>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</si>
  <si>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</si>
  <si>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</si>
  <si>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</si>
  <si>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</si>
  <si>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</si>
  <si>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</si>
  <si>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</si>
  <si>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</si>
  <si>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</si>
  <si>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</si>
  <si>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</si>
  <si>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</si>
  <si>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</si>
  <si>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</si>
  <si>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</si>
  <si>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</si>
  <si>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</si>
  <si>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</si>
  <si>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</si>
  <si>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</si>
  <si>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</si>
  <si>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</si>
  <si>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</si>
  <si>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</si>
  <si>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</si>
  <si>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</si>
  <si>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</si>
  <si>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</si>
  <si>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</si>
  <si>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</si>
  <si>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</si>
  <si>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</si>
  <si>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</si>
  <si>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</si>
  <si>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</si>
  <si>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</si>
  <si>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</si>
  <si>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</si>
  <si>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</si>
  <si>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</si>
  <si>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</si>
  <si>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</si>
  <si>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</si>
  <si>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</si>
  <si>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</si>
  <si>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</si>
  <si>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</si>
  <si>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</si>
  <si>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</si>
  <si>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</si>
  <si>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</si>
  <si>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</si>
  <si>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</si>
  <si>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</si>
  <si>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</si>
  <si>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</si>
  <si>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</si>
  <si>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</si>
  <si>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</si>
  <si>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</si>
  <si>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</si>
  <si>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</si>
  <si>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</si>
  <si>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</si>
  <si>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</si>
  <si>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</si>
  <si>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</si>
  <si>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</si>
  <si>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</si>
  <si>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</si>
  <si>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</si>
  <si>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</si>
  <si>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</si>
  <si>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</si>
  <si>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</si>
  <si>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</si>
  <si>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</si>
  <si>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</si>
  <si>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</si>
  <si>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</si>
  <si>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</si>
  <si>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</si>
  <si>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</si>
  <si>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</si>
  <si>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</si>
  <si>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</si>
  <si>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</si>
  <si>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</si>
  <si>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</si>
  <si>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</si>
  <si>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</si>
  <si>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</si>
  <si>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</si>
  <si>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</si>
  <si>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</si>
  <si>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</si>
  <si>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</si>
  <si>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</si>
  <si>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</si>
  <si>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</si>
  <si>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</si>
  <si>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</si>
  <si>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</si>
  <si>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</si>
  <si>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</si>
  <si>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</si>
  <si>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</si>
  <si>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</si>
  <si>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</si>
  <si>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</si>
  <si>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</si>
  <si>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</si>
  <si>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</si>
  <si>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</si>
  <si>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</si>
  <si>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</si>
  <si>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</si>
  <si>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</si>
  <si>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</si>
  <si>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</si>
  <si>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</si>
  <si>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</si>
  <si>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</si>
  <si>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</si>
  <si>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</si>
  <si>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</si>
  <si>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</si>
  <si>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</si>
  <si>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</si>
  <si>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</si>
  <si>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</si>
  <si>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</si>
  <si>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</si>
  <si>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</si>
  <si>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</si>
  <si>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</si>
  <si>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</si>
  <si>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</si>
  <si>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</si>
  <si>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</si>
  <si>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</si>
  <si>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</si>
  <si>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</si>
  <si>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</si>
  <si>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</si>
  <si>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</si>
  <si>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</si>
  <si>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</si>
  <si>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</si>
  <si>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</si>
  <si>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</si>
  <si>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</si>
  <si>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</si>
  <si>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</si>
  <si>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</si>
  <si>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</si>
  <si>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</si>
  <si>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</si>
  <si>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</si>
  <si>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</si>
  <si>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</si>
  <si>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</si>
  <si>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</si>
  <si>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</si>
  <si>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</si>
  <si>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</si>
  <si>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</si>
  <si>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</si>
  <si>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</si>
  <si>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</si>
  <si>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</si>
  <si>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</si>
  <si>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</si>
  <si>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</si>
  <si>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</si>
  <si>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</si>
  <si>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</si>
  <si>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</si>
  <si>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</si>
  <si>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</si>
  <si>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</si>
  <si>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</si>
  <si>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</si>
  <si>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</si>
  <si>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</si>
  <si>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</si>
  <si>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</si>
  <si>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</si>
  <si>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</si>
  <si>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</si>
  <si>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</si>
  <si>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</si>
  <si>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</si>
  <si>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</si>
  <si>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</si>
  <si>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</si>
  <si>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</si>
  <si>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</si>
  <si>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</si>
  <si>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</si>
  <si>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</si>
  <si>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</si>
  <si>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</si>
  <si>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</si>
  <si>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</si>
  <si>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</si>
  <si>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</si>
  <si>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</si>
  <si>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</si>
  <si>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</si>
  <si>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</si>
  <si>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</si>
  <si>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</si>
  <si>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</si>
  <si>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</si>
  <si>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</si>
  <si>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</si>
  <si>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</si>
  <si>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</si>
  <si>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</si>
  <si>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</si>
  <si>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</si>
  <si>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</si>
  <si>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</si>
  <si>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</si>
  <si>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</si>
  <si>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</si>
  <si>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</si>
  <si>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</si>
  <si>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</si>
  <si>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</si>
  <si>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</si>
  <si>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</si>
  <si>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</si>
  <si>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</si>
  <si>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</si>
  <si>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</si>
  <si>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</si>
  <si>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</si>
  <si>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</si>
  <si>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</si>
  <si>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</si>
  <si>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</si>
  <si>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</si>
  <si>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</si>
  <si>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</si>
  <si>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</si>
  <si>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</si>
  <si>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</si>
  <si>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</si>
  <si>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</si>
  <si>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</si>
  <si>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</si>
  <si>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</si>
  <si>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</si>
  <si>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</si>
  <si>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</si>
  <si>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</si>
  <si>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</si>
  <si>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</si>
  <si>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</si>
  <si>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</si>
  <si>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</si>
  <si>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</si>
  <si>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</si>
  <si>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</si>
  <si>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</si>
  <si>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</si>
  <si>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</si>
  <si>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</si>
  <si>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</si>
  <si>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</si>
  <si>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</si>
  <si>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</si>
  <si>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</si>
  <si>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</si>
  <si>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</si>
  <si>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</si>
  <si>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</si>
  <si>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</si>
  <si>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</si>
  <si>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</si>
  <si>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</si>
  <si>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</si>
  <si>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</si>
  <si>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</si>
  <si>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</si>
  <si>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</si>
  <si>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</si>
  <si>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</si>
  <si>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</si>
  <si>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</si>
  <si>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</si>
  <si>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</si>
  <si>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</si>
  <si>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</si>
  <si>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</si>
  <si>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</si>
  <si>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</si>
  <si>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</si>
  <si>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</si>
  <si>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</si>
  <si>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</si>
  <si>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</si>
  <si>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</si>
  <si>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</si>
  <si>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</si>
  <si>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</si>
  <si>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</si>
  <si>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</si>
  <si>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</si>
  <si>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</si>
  <si>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</si>
  <si>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</si>
  <si>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</si>
  <si>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</si>
  <si>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</si>
  <si>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</si>
  <si>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</si>
  <si>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</si>
  <si>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</si>
  <si>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</si>
  <si>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</si>
  <si>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</si>
  <si>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</si>
  <si>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</si>
  <si>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</si>
  <si>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</si>
  <si>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</si>
  <si>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</si>
  <si>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</si>
  <si>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</si>
  <si>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</si>
  <si>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</si>
  <si>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</si>
  <si>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</si>
  <si>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</si>
  <si>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</si>
  <si>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</si>
  <si>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</si>
  <si>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</si>
  <si>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</si>
  <si>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</si>
  <si>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</si>
  <si>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</si>
  <si>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</si>
  <si>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</si>
  <si>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</si>
  <si>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</si>
  <si>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</si>
  <si>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</si>
  <si>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</si>
  <si>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</si>
  <si>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</si>
  <si>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</si>
  <si>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</si>
  <si>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</si>
  <si>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</si>
  <si>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</si>
  <si>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</si>
  <si>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</si>
  <si>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</si>
  <si>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</si>
  <si>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</si>
  <si>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</si>
  <si>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</si>
  <si>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</si>
  <si>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</si>
  <si>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</si>
  <si>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</si>
  <si>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</si>
  <si>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</si>
  <si>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</si>
  <si>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</si>
  <si>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</si>
  <si>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</si>
  <si>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</si>
  <si>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</si>
  <si>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</si>
  <si>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</si>
  <si>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</si>
  <si>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</si>
  <si>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</si>
  <si>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</si>
  <si>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</si>
  <si>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</si>
  <si>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</si>
  <si>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</si>
  <si>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</si>
  <si>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</si>
  <si>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</si>
  <si>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</si>
  <si>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</si>
  <si>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</si>
  <si>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</si>
  <si>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</si>
  <si>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</si>
  <si>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</si>
  <si>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</si>
  <si>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</si>
  <si>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</si>
  <si>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</si>
  <si>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</si>
  <si>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</si>
  <si>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</si>
  <si>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</si>
  <si>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</si>
  <si>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</si>
  <si>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</si>
  <si>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</si>
  <si>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</si>
  <si>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</si>
  <si>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</si>
  <si>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</si>
  <si>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</si>
  <si>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</si>
  <si>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</si>
  <si>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</si>
  <si>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</si>
  <si>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</si>
  <si>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</si>
  <si>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</si>
  <si>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</si>
  <si>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</si>
  <si>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</si>
  <si>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</si>
  <si>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</si>
  <si>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</si>
  <si>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</si>
  <si>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</si>
  <si>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</si>
  <si>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</si>
  <si>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</si>
  <si>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</si>
  <si>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</si>
  <si>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</si>
  <si>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</si>
  <si>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</si>
  <si>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</si>
  <si>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</si>
  <si>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</si>
  <si>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</si>
  <si>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</si>
  <si>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</si>
  <si>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</si>
  <si>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</si>
  <si>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</si>
  <si>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</si>
  <si>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</si>
  <si>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</si>
  <si>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</si>
  <si>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</si>
  <si>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</si>
  <si>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</si>
  <si>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</si>
  <si>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</si>
  <si>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</si>
  <si>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</si>
  <si>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</si>
  <si>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</si>
  <si>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</si>
  <si>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</si>
  <si>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</si>
  <si>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</si>
  <si>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</si>
  <si>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</si>
  <si>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</si>
  <si>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</si>
  <si>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</si>
  <si>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</si>
  <si>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</si>
  <si>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</si>
  <si>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</si>
  <si>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</si>
  <si>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</si>
  <si>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</si>
  <si>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</si>
  <si>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</si>
  <si>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</si>
  <si>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</si>
  <si>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</si>
  <si>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</si>
  <si>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</si>
  <si>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</si>
  <si>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</si>
  <si>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</si>
  <si>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</si>
  <si>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</si>
  <si>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</si>
  <si>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</si>
  <si>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</si>
  <si>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</si>
  <si>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</si>
  <si>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</si>
  <si>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</si>
  <si>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</si>
  <si>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</si>
  <si>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</si>
  <si>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</si>
  <si>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</si>
  <si>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</si>
  <si>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</si>
  <si>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</si>
  <si>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</si>
  <si>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</si>
  <si>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</si>
  <si>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</si>
  <si>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</si>
  <si>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</si>
  <si>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</si>
  <si>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</si>
  <si>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</si>
  <si>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</si>
  <si>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</si>
  <si>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</si>
  <si>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</si>
  <si>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</si>
  <si>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</si>
  <si>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</si>
  <si>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</si>
  <si>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</si>
  <si>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</si>
  <si>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</si>
  <si>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</si>
  <si>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</si>
  <si>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</si>
  <si>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</si>
  <si>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</si>
  <si>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</si>
  <si>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</si>
  <si>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</si>
  <si>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</si>
  <si>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</si>
  <si>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</si>
  <si>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</si>
  <si>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</si>
  <si>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</si>
  <si>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</si>
  <si>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</si>
  <si>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</si>
  <si>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</si>
  <si>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</si>
  <si>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</si>
  <si>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</si>
  <si>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</si>
  <si>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</si>
  <si>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</si>
  <si>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</si>
  <si>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</si>
  <si>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</si>
  <si>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</si>
  <si>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</si>
  <si>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</si>
  <si>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</si>
  <si>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</si>
  <si>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</si>
  <si>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</si>
  <si>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</si>
  <si>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</si>
  <si>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</si>
  <si>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</si>
  <si>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</si>
  <si>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</si>
  <si>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</si>
  <si>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</si>
  <si>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</si>
  <si>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</si>
  <si>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</si>
  <si>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</si>
  <si>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</si>
  <si>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</si>
  <si>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</si>
  <si>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</si>
  <si>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</si>
  <si>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</si>
  <si>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</si>
  <si>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</si>
  <si>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</si>
  <si>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</si>
  <si>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</si>
  <si>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</si>
  <si>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</si>
  <si>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</si>
  <si>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</si>
  <si>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</si>
  <si>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</si>
  <si>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</si>
  <si>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</si>
  <si>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</si>
  <si>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</si>
  <si>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</si>
  <si>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</si>
  <si>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</si>
  <si>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</si>
  <si>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</si>
  <si>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</si>
  <si>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</si>
  <si>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</si>
  <si>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</si>
  <si>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</si>
  <si>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</si>
  <si>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</si>
  <si>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</si>
  <si>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</si>
  <si>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</si>
  <si>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</si>
  <si>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</si>
  <si>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</si>
  <si>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</si>
  <si>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</si>
  <si>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</si>
  <si>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</si>
  <si>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</si>
  <si>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</si>
  <si>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</si>
  <si>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</si>
  <si>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</si>
  <si>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</si>
  <si>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</si>
  <si>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</si>
  <si>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</si>
  <si>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</si>
  <si>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</si>
  <si>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</si>
  <si>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</si>
  <si>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</si>
  <si>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</si>
  <si>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</si>
  <si>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</si>
  <si>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</si>
  <si>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</si>
  <si>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</si>
  <si>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</si>
  <si>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</si>
  <si>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</si>
  <si>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</si>
  <si>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</si>
  <si>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</si>
  <si>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</si>
  <si>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</si>
  <si>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</si>
  <si>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</si>
  <si>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</si>
  <si>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</si>
  <si>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</si>
  <si>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</si>
  <si>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</si>
  <si>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</si>
  <si>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</si>
  <si>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</si>
  <si>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</si>
  <si>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</si>
  <si>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</si>
  <si>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</si>
  <si>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</si>
  <si>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</si>
  <si>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</si>
  <si>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</si>
  <si>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</si>
  <si>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</si>
  <si>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</si>
  <si>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</si>
  <si>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</si>
  <si>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</si>
  <si>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</si>
  <si>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</si>
  <si>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</si>
  <si>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</si>
  <si>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</si>
  <si>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</si>
  <si>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</si>
  <si>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</si>
  <si>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</si>
  <si>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</si>
  <si>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</si>
  <si>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</si>
  <si>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</si>
  <si>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</si>
  <si>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</si>
  <si>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</si>
  <si>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</si>
  <si>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</si>
  <si>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</si>
  <si>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</si>
  <si>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</si>
  <si>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</si>
  <si>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</si>
  <si>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</si>
  <si>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</si>
  <si>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</si>
  <si>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</si>
  <si>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</si>
  <si>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</si>
  <si>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</si>
  <si>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</si>
  <si>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</si>
  <si>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</si>
  <si>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</si>
  <si>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</si>
  <si>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</si>
  <si>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</si>
  <si>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</si>
  <si>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</si>
  <si>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</si>
  <si>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</si>
  <si>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</si>
  <si>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</si>
  <si>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</si>
  <si>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</si>
  <si>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</si>
  <si>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</si>
  <si>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</si>
  <si>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</si>
  <si>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</si>
  <si>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</si>
  <si>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</si>
  <si>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</si>
  <si>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</si>
  <si>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</si>
  <si>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</si>
  <si>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</si>
  <si>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</si>
  <si>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</si>
  <si>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</si>
  <si>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</si>
  <si>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</si>
  <si>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</si>
  <si>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</si>
  <si>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</si>
  <si>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</si>
  <si>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</si>
  <si>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</si>
  <si>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</si>
  <si>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</si>
  <si>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</si>
  <si>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</si>
  <si>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</si>
  <si>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</si>
  <si>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</si>
  <si>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</si>
  <si>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</si>
  <si>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</si>
  <si>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</si>
  <si>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</si>
  <si>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</si>
  <si>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</si>
  <si>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</si>
  <si>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</si>
  <si>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</si>
  <si>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</si>
  <si>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</si>
  <si>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</si>
  <si>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</si>
  <si>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</si>
  <si>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</si>
  <si>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</si>
  <si>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</si>
  <si>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</si>
  <si>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</si>
  <si>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</si>
  <si>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</si>
  <si>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</si>
  <si>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</si>
  <si>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</si>
  <si>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</si>
  <si>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</si>
  <si>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</si>
  <si>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</si>
  <si>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</si>
  <si>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</si>
  <si>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</si>
  <si>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</si>
  <si>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</si>
  <si>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</si>
  <si>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</si>
  <si>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</si>
  <si>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</si>
  <si>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</si>
  <si>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</si>
  <si>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</si>
  <si>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</si>
  <si>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</si>
  <si>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</si>
  <si>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</si>
  <si>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</si>
  <si>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</si>
  <si>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</si>
  <si>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</si>
  <si>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</si>
  <si>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</si>
  <si>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</si>
  <si>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</si>
  <si>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</si>
  <si>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</si>
  <si>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</si>
  <si>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</si>
  <si>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</si>
  <si>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</si>
  <si>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</si>
  <si>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</si>
  <si>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</si>
  <si>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</si>
  <si>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</si>
  <si>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</si>
  <si>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</si>
  <si>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</si>
  <si>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</si>
  <si>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</si>
  <si>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</si>
  <si>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</si>
  <si>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</si>
  <si>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</si>
  <si>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</si>
  <si>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</si>
  <si>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</si>
  <si>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</si>
  <si>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</si>
  <si>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</si>
  <si>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</si>
  <si>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</si>
  <si>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</si>
  <si>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</si>
  <si>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</si>
  <si>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</si>
  <si>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</si>
  <si>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</si>
  <si>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</si>
  <si>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</si>
  <si>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</si>
  <si>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</si>
  <si>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</si>
  <si>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</si>
  <si>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</si>
  <si>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</si>
  <si>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</si>
  <si>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</si>
  <si>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</si>
  <si>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</si>
  <si>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</si>
  <si>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</si>
  <si>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</si>
  <si>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</si>
  <si>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</si>
  <si>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</si>
  <si>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</si>
  <si>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</si>
  <si>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</si>
  <si>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</si>
  <si>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</si>
  <si>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</si>
  <si>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</si>
  <si>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</si>
  <si>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</si>
  <si>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</si>
  <si>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</si>
  <si>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DNB Boligkreditt AS</t>
  </si>
  <si>
    <t>DNB</t>
  </si>
  <si>
    <t>Y</t>
  </si>
  <si>
    <t>Covered Bond Label</t>
  </si>
  <si>
    <t>"DNB Green Covered Bond Framework"</t>
  </si>
  <si>
    <t>Agder</t>
  </si>
  <si>
    <t>Innlandet</t>
  </si>
  <si>
    <t>Møre og Romsdal</t>
  </si>
  <si>
    <t>Nordland</t>
  </si>
  <si>
    <t>Oslo</t>
  </si>
  <si>
    <t>Rogaland</t>
  </si>
  <si>
    <t>Svalbard</t>
  </si>
  <si>
    <t>Troms og Finnmark</t>
  </si>
  <si>
    <t>Trøndelag</t>
  </si>
  <si>
    <t>Vestfold og Telemark</t>
  </si>
  <si>
    <t>Vestland</t>
  </si>
  <si>
    <t>Viken</t>
  </si>
  <si>
    <t xml:space="preserve">This material has been prepared on the basis of the information provided by DNB Boligkreditt AS as part of DNB Bank Group (referred to as "DNB Bank") and public available sources . DNB ASA – the holding company of the DNB group is referred to as "DNB " in this presentation. </t>
  </si>
  <si>
    <t xml:space="preserve">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DNB Bank is not under any obligation to update or keep current the information contained herein. In addition, institutions mentioned in this material, their affiliates, agents, directors, partners and employees may make purchases and/or sales of the Notes as principal or agent or may act as market maker or provide investment banking or other services in respect of the any funding program or the Notes which may be issued from time to time thereunder. DNB,  accept no liability whatsoever for any loss or damage of any kind arising out of the use of all or any part of this material. </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</si>
  <si>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</si>
  <si>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</si>
  <si>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</si>
  <si>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</si>
  <si>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</si>
  <si>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</si>
  <si>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</si>
  <si>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</si>
  <si>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</si>
  <si>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</si>
  <si>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</si>
  <si>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</si>
  <si>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</si>
  <si>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</si>
  <si>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</si>
  <si>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B</t>
  </si>
  <si>
    <t>C</t>
  </si>
  <si>
    <t>D</t>
  </si>
  <si>
    <t>E</t>
  </si>
  <si>
    <t>F</t>
  </si>
  <si>
    <t>H</t>
  </si>
  <si>
    <t xml:space="preserve">A </t>
  </si>
  <si>
    <t xml:space="preserve">G </t>
  </si>
  <si>
    <t>10 largest exposures excl. housing cooperatives</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</si>
  <si>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</si>
  <si>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</si>
  <si>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</si>
  <si>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is prudent at any and all times. A mortgage credit institution is obliged to establish limits on foreign exchange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</si>
  <si>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</si>
  <si>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</si>
  <si>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</si>
  <si>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</si>
  <si>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</si>
  <si>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Seasoning is calculated based on the number of months since collateral for the loan was established.</t>
  </si>
  <si>
    <t xml:space="preserve">Based on nominal values in reporting currency NOK. For foreign currency covered bonds, FX-rate at issuance date is applied. </t>
  </si>
  <si>
    <t>The legal minimum OC-requirement is 2 percent.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</si>
  <si>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</si>
  <si>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</si>
  <si>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</si>
  <si>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</si>
  <si>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</si>
  <si>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All issuances of covered bonds in foreign currency are swapped to NOK to eliminate FX-risk entirely.
Fixed interest rate exposures in the form of fixed rate covered bonds and fixed rate mortgages are swapped to 3 month NIBOR.</t>
  </si>
  <si>
    <t>Non performing loans over 90 days after due date.</t>
  </si>
  <si>
    <t>Additional comments</t>
  </si>
  <si>
    <t>Eligible overcollateralization</t>
  </si>
  <si>
    <t>Total outstanding covered bonds (nominal, NOKbn)</t>
  </si>
  <si>
    <t>Eligible cover pool balance (nominal, NOKbn)</t>
  </si>
  <si>
    <t>WA indexed LTV (%)</t>
  </si>
  <si>
    <t>Total cover pool balance (nominal, NOKbn)</t>
  </si>
  <si>
    <t>Current</t>
  </si>
  <si>
    <t>House price decline</t>
  </si>
  <si>
    <t>Stress test - House price decline</t>
  </si>
  <si>
    <t>Additional information from Norwegian issuers using the HTT</t>
  </si>
  <si>
    <t>Norwegian Transparency Template</t>
  </si>
  <si>
    <t>DNB Bank ASA</t>
  </si>
  <si>
    <t>549300GKFG0RYRRQ1414</t>
  </si>
  <si>
    <t>EY Norway</t>
  </si>
  <si>
    <t>Interest &amp; FX</t>
  </si>
  <si>
    <t>Yes</t>
  </si>
  <si>
    <t>Worksheet D: Nat Trans Templ</t>
  </si>
  <si>
    <t>Contractual residual life is calculated based on contractual instalements for individual loans.</t>
  </si>
  <si>
    <t>As Covid19 affected loans, are reported all loans which in the period from 1. march 2020, by automated or simplified proceedings, have been granted payment holiday until 12 months and on the cutoff date benefits from such payment holiday.</t>
  </si>
  <si>
    <t>Reporting Date: [21/10/21</t>
  </si>
  <si>
    <t>Cut-off Date: [30/09/21]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</si>
</sst>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 #,##0.00_ ;_ * \-#,##0.00_ ;_ * &quot;-&quot;??_ ;_ @_ "/>
    <numFmt numFmtId="166" formatCode="0.0%"/>
    <numFmt numFmtId="167" formatCode="#,##0.0"/>
    <numFmt numFmtId="168" formatCode="0.0"/>
    <numFmt numFmtId="169" formatCode="0.0\ %"/>
    <numFmt numFmtId="170" formatCode="#,##0_ ;\-#,##0\ "/>
    <numFmt numFmtId="171" formatCode="0.000\ %"/>
    <numFmt numFmtId="172" formatCode="_ * #,##0_ ;_ * \-#,##0_ ;_ * &quot;-&quot;??_ ;_ @_ "/>
  </numFmts>
  <fonts count="5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13"/>
      <color rgb="FF1E1B1D"/>
      <name val="Calibri"/>
      <family val="2"/>
      <scheme val="minor"/>
    </font>
    <font>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b/>
      <sz val="18"/>
      <color theme="3"/>
      <name val="Cambria"/>
      <family val="2"/>
      <scheme val="major"/>
    </font>
    <font>
      <u/>
      <sz val="10"/>
      <name val="Arial"/>
      <family val="2"/>
    </font>
    <font>
      <b/>
      <sz val="12"/>
      <color theme="3"/>
      <name val="Calibri"/>
      <family val="2"/>
      <scheme val="minor"/>
    </font>
    <font>
      <sz val="20"/>
      <color theme="3" tint="0.39997558519241921"/>
      <name val="Calibri"/>
      <family val="2"/>
      <scheme val="minor"/>
    </font>
    <font>
      <sz val="11"/>
      <color theme="3"/>
      <name val="Calibri"/>
      <family val="2"/>
      <scheme val="minor"/>
    </font>
    <font>
      <sz val="28"/>
      <color theme="3"/>
      <name val="Calibri"/>
      <family val="2"/>
      <scheme val="minor"/>
    </font>
  </fonts>
  <fills count="3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theme="3"/>
      </right>
      <top/>
      <bottom style="thick">
        <color theme="3"/>
      </bottom>
      <diagonal/>
    </border>
    <border>
      <left/>
      <right/>
      <top/>
      <bottom style="thick">
        <color theme="3"/>
      </bottom>
      <diagonal/>
    </border>
    <border>
      <left style="thick">
        <color theme="3"/>
      </left>
      <right/>
      <top/>
      <bottom style="thick">
        <color theme="3"/>
      </bottom>
      <diagonal/>
    </border>
    <border>
      <left/>
      <right style="thick">
        <color theme="3"/>
      </right>
      <top/>
      <bottom/>
      <diagonal/>
    </border>
    <border>
      <left style="thick">
        <color theme="3"/>
      </left>
      <right/>
      <top/>
      <bottom/>
      <diagonal/>
    </border>
    <border>
      <left/>
      <right style="thin">
        <color theme="4" tint="0.59999389629810485"/>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right style="thin">
        <color theme="4" tint="0.59999389629810485"/>
      </right>
      <top style="thin">
        <color indexed="64"/>
      </top>
      <bottom style="thin">
        <color theme="4" tint="0.59999389629810485"/>
      </bottom>
      <diagonal/>
    </border>
    <border>
      <left/>
      <right/>
      <top style="thin">
        <color indexed="64"/>
      </top>
      <bottom style="thin">
        <color theme="4" tint="0.59999389629810485"/>
      </bottom>
      <diagonal/>
    </border>
    <border>
      <left style="thin">
        <color theme="4" tint="0.59999389629810485"/>
      </left>
      <right/>
      <top style="thin">
        <color indexed="64"/>
      </top>
      <bottom style="thin">
        <color theme="4" tint="0.59999389629810485"/>
      </bottom>
      <diagonal/>
    </border>
    <border>
      <left/>
      <right/>
      <top/>
      <bottom style="thin">
        <color indexed="64"/>
      </bottom>
      <diagonal/>
    </border>
    <border>
      <left/>
      <right style="thick">
        <color theme="3"/>
      </right>
      <top style="thick">
        <color theme="3"/>
      </top>
      <bottom/>
      <diagonal/>
    </border>
    <border>
      <left/>
      <right/>
      <top style="thick">
        <color theme="3"/>
      </top>
      <bottom/>
      <diagonal/>
    </border>
    <border>
      <left style="thick">
        <color theme="3"/>
      </left>
      <right/>
      <top style="thick">
        <color theme="3"/>
      </top>
      <bottom/>
      <diagonal/>
    </border>
  </borders>
  <cellStyleXfs count="54">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4" fillId="0" borderId="0"/>
    <xf numFmtId="0" fontId="24" fillId="0" borderId="0"/>
    <xf numFmtId="0" fontId="24" fillId="0" borderId="0"/>
    <xf numFmtId="0" fontId="31" fillId="0" borderId="0"/>
    <xf numFmtId="0" fontId="24" fillId="0" borderId="0">
      <alignment horizontal="left" wrapText="1"/>
    </xf>
    <xf numFmtId="164" fontId="4" fillId="0" borderId="0" applyFont="0" applyFill="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6" borderId="0" applyNumberFormat="0" applyBorder="0" applyAlignment="0" applyProtection="0"/>
    <xf numFmtId="0" fontId="4" fillId="17" borderId="0" applyNumberFormat="0" applyBorder="0" applyAlignment="0" applyProtection="0"/>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8" borderId="0" applyNumberFormat="0" applyBorder="0" applyAlignment="0" applyProtection="0"/>
    <xf numFmtId="0" fontId="43" fillId="12" borderId="30" applyNumberFormat="0" applyAlignment="0" applyProtection="0"/>
    <xf numFmtId="0" fontId="40" fillId="9" borderId="0" applyNumberFormat="0" applyBorder="0" applyAlignment="0" applyProtection="0"/>
    <xf numFmtId="0" fontId="46" fillId="0" borderId="0" applyNumberFormat="0" applyFill="0" applyBorder="0" applyAlignment="0" applyProtection="0"/>
    <xf numFmtId="0" fontId="39" fillId="8" borderId="0" applyNumberFormat="0" applyBorder="0" applyAlignment="0" applyProtection="0"/>
    <xf numFmtId="0" fontId="41" fillId="11" borderId="30" applyNumberFormat="0" applyAlignment="0" applyProtection="0"/>
    <xf numFmtId="0" fontId="44" fillId="0" borderId="32" applyNumberFormat="0" applyFill="0" applyAlignment="0" applyProtection="0"/>
    <xf numFmtId="0" fontId="5" fillId="13" borderId="33" applyNumberFormat="0" applyAlignment="0" applyProtection="0"/>
    <xf numFmtId="0" fontId="4" fillId="14" borderId="34" applyNumberFormat="0" applyFont="0" applyAlignment="0" applyProtection="0"/>
    <xf numFmtId="0" fontId="47" fillId="10" borderId="0" applyNumberFormat="0" applyBorder="0" applyAlignment="0" applyProtection="0"/>
    <xf numFmtId="0" fontId="36" fillId="0" borderId="27" applyNumberFormat="0" applyFill="0" applyAlignment="0" applyProtection="0"/>
    <xf numFmtId="0" fontId="37" fillId="0" borderId="28" applyNumberFormat="0" applyFill="0" applyAlignment="0" applyProtection="0"/>
    <xf numFmtId="0" fontId="38" fillId="0" borderId="29" applyNumberFormat="0" applyFill="0" applyAlignment="0" applyProtection="0"/>
    <xf numFmtId="0" fontId="38" fillId="0" borderId="0" applyNumberFormat="0" applyFill="0" applyBorder="0" applyAlignment="0" applyProtection="0"/>
    <xf numFmtId="0" fontId="48" fillId="0" borderId="0" applyNumberFormat="0" applyFill="0" applyBorder="0" applyAlignment="0" applyProtection="0"/>
    <xf numFmtId="0" fontId="3" fillId="0" borderId="35" applyNumberFormat="0" applyFill="0" applyAlignment="0" applyProtection="0"/>
    <xf numFmtId="0" fontId="42" fillId="12" borderId="31" applyNumberFormat="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45" fillId="0" borderId="0" applyNumberForma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cellStyleXfs>
  <cellXfs count="37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vertical="center" wrapText="1"/>
    </xf>
    <xf numFmtId="0" fontId="30" fillId="0" borderId="0" xfId="0" applyFont="1" applyAlignment="1">
      <alignment wrapText="1"/>
    </xf>
    <xf numFmtId="0" fontId="19" fillId="6" borderId="0" xfId="0" quotePrefix="1" applyFont="1" applyFill="1" applyBorder="1" applyAlignment="1">
      <alignment horizontal="center" vertical="center" wrapText="1"/>
    </xf>
    <xf numFmtId="14" fontId="32"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34" fillId="0" borderId="0" xfId="0" applyFont="1" applyFill="1" applyBorder="1" applyAlignment="1">
      <alignment horizontal="center" vertical="center"/>
    </xf>
    <xf numFmtId="0" fontId="34"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6" fontId="2" fillId="0" borderId="0" xfId="0" quotePrefix="1" applyNumberFormat="1" applyFont="1" applyFill="1" applyBorder="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8" fontId="19"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3"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7" fontId="2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166" fontId="22" fillId="0" borderId="0" xfId="1" applyNumberFormat="1" applyFont="1" applyFill="1" applyBorder="1" applyAlignment="1" applyProtection="1">
      <alignment horizontal="center" vertical="center" wrapText="1"/>
    </xf>
    <xf numFmtId="0" fontId="34"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6" fontId="28"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6" fontId="2" fillId="0" borderId="0" xfId="1" quotePrefix="1" applyNumberFormat="1" applyFont="1" applyFill="1" applyBorder="1" applyAlignment="1" applyProtection="1">
      <alignment horizontal="center" vertical="center" wrapText="1"/>
    </xf>
    <xf numFmtId="167"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6" fontId="2" fillId="0" borderId="0" xfId="1" applyNumberFormat="1" applyFont="1" applyAlignment="1">
      <alignment horizontal="center" vertical="center" wrapText="1"/>
    </xf>
    <xf numFmtId="166"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6" fontId="0" fillId="0" borderId="0" xfId="0" applyNumberFormat="1" applyAlignment="1">
      <alignment horizontal="center" vertical="center"/>
    </xf>
    <xf numFmtId="0" fontId="0" fillId="0" borderId="14" xfId="0" applyBorder="1"/>
    <xf numFmtId="0" fontId="0" fillId="0" borderId="16"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4"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2"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0" fillId="0" borderId="0" xfId="0" applyFont="1" applyAlignment="1">
      <alignment horizontal="right" vertical="center" wrapText="1"/>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7" fontId="2" fillId="0" borderId="0" xfId="0" applyNumberFormat="1" applyFont="1" applyAlignment="1">
      <alignment horizontal="center" vertical="center" wrapText="1"/>
    </xf>
    <xf numFmtId="0" fontId="28" fillId="0" borderId="0" xfId="0" applyFont="1" applyAlignment="1">
      <alignment horizontal="center" vertical="center" wrapText="1"/>
    </xf>
    <xf numFmtId="166" fontId="28"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7"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6"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6"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2" fillId="0" borderId="17"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protection locked="0"/>
    </xf>
    <xf numFmtId="167"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6" fontId="22" fillId="0" borderId="0" xfId="1" applyNumberFormat="1"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Alignment="1" applyProtection="1">
      <alignment horizontal="center" vertical="center" wrapText="1"/>
    </xf>
    <xf numFmtId="14" fontId="2" fillId="0" borderId="0" xfId="0" applyNumberFormat="1" applyFont="1" applyAlignment="1" applyProtection="1">
      <alignment horizontal="center" vertical="center" wrapText="1"/>
    </xf>
    <xf numFmtId="169" fontId="2" fillId="0" borderId="0" xfId="1" applyNumberFormat="1" applyFont="1" applyAlignment="1" applyProtection="1">
      <alignment horizontal="center" vertical="center" wrapText="1"/>
    </xf>
    <xf numFmtId="9" fontId="2" fillId="0" borderId="0" xfId="1" applyFont="1" applyAlignment="1" applyProtection="1">
      <alignment horizontal="center" vertical="center" wrapText="1"/>
    </xf>
    <xf numFmtId="167" fontId="2" fillId="0" borderId="0" xfId="0" applyNumberFormat="1" applyFont="1" applyAlignment="1" applyProtection="1">
      <alignment horizontal="center" vertical="center" wrapText="1"/>
    </xf>
    <xf numFmtId="168" fontId="2" fillId="0" borderId="0" xfId="0" applyNumberFormat="1" applyFont="1" applyFill="1" applyBorder="1" applyAlignment="1" applyProtection="1">
      <alignment horizontal="center" vertical="center" wrapText="1"/>
    </xf>
    <xf numFmtId="170" fontId="0" fillId="0" borderId="0" xfId="9" applyNumberFormat="1" applyFont="1" applyAlignment="1" applyProtection="1">
      <alignment horizontal="center"/>
    </xf>
    <xf numFmtId="171" fontId="2" fillId="0" borderId="0" xfId="1" applyNumberFormat="1" applyFont="1" applyFill="1" applyBorder="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xf>
    <xf numFmtId="0" fontId="19" fillId="0" borderId="0" xfId="0" applyFont="1" applyAlignment="1" applyProtection="1">
      <alignment horizontal="center" vertical="center" wrapText="1"/>
    </xf>
    <xf numFmtId="0" fontId="0" fillId="0" borderId="0" xfId="0" applyAlignment="1" applyProtection="1">
      <alignment horizontal="center" wrapText="1"/>
    </xf>
    <xf numFmtId="0" fontId="4" fillId="0" borderId="0" xfId="51"/>
    <xf numFmtId="0" fontId="4" fillId="0" borderId="39" xfId="51" applyBorder="1"/>
    <xf numFmtId="0" fontId="4" fillId="0" borderId="40" xfId="51" applyBorder="1"/>
    <xf numFmtId="0" fontId="38" fillId="0" borderId="37" xfId="51" applyFont="1" applyBorder="1"/>
    <xf numFmtId="0" fontId="50" fillId="0" borderId="37" xfId="51" applyFont="1" applyBorder="1"/>
    <xf numFmtId="169" fontId="0" fillId="4" borderId="44" xfId="52" applyNumberFormat="1" applyFont="1" applyFill="1" applyBorder="1" applyAlignment="1">
      <alignment vertical="center"/>
    </xf>
    <xf numFmtId="172" fontId="0" fillId="4" borderId="44" xfId="53" applyNumberFormat="1" applyFont="1" applyFill="1" applyBorder="1" applyAlignment="1">
      <alignment vertical="center"/>
    </xf>
    <xf numFmtId="172" fontId="0" fillId="4" borderId="45" xfId="53" applyNumberFormat="1" applyFont="1" applyFill="1" applyBorder="1" applyAlignment="1">
      <alignment vertical="center"/>
    </xf>
    <xf numFmtId="9" fontId="3" fillId="4" borderId="49" xfId="52" applyFont="1" applyFill="1" applyBorder="1" applyAlignment="1">
      <alignment vertical="center"/>
    </xf>
    <xf numFmtId="0" fontId="3" fillId="4" borderId="49" xfId="51" applyFont="1" applyFill="1" applyBorder="1" applyAlignment="1">
      <alignment vertical="center"/>
    </xf>
    <xf numFmtId="0" fontId="4" fillId="4" borderId="0" xfId="51" applyFill="1"/>
    <xf numFmtId="0" fontId="4" fillId="4" borderId="37" xfId="51" applyFill="1" applyBorder="1"/>
    <xf numFmtId="0" fontId="4" fillId="0" borderId="37" xfId="51" applyBorder="1"/>
    <xf numFmtId="0" fontId="52" fillId="0" borderId="0" xfId="51" applyFont="1"/>
    <xf numFmtId="0" fontId="4" fillId="0" borderId="50" xfId="51" applyBorder="1"/>
    <xf numFmtId="0" fontId="4" fillId="0" borderId="52" xfId="51" applyBorder="1"/>
    <xf numFmtId="3" fontId="2" fillId="0" borderId="0" xfId="0" applyNumberFormat="1" applyFont="1" applyAlignment="1" applyProtection="1">
      <alignment horizontal="center" vertical="center" wrapText="1"/>
    </xf>
    <xf numFmtId="10" fontId="2" fillId="0" borderId="0" xfId="0" applyNumberFormat="1" applyFont="1" applyAlignment="1" applyProtection="1">
      <alignment horizontal="center" vertical="center" wrapText="1"/>
    </xf>
    <xf numFmtId="10" fontId="20" fillId="0" borderId="0" xfId="0" applyNumberFormat="1" applyFont="1" applyAlignment="1" applyProtection="1">
      <alignment horizontal="center" vertical="center" wrapText="1"/>
    </xf>
    <xf numFmtId="3" fontId="0" fillId="0" borderId="0" xfId="0" applyNumberFormat="1" applyAlignment="1" applyProtection="1">
      <alignment horizontal="center"/>
      <protection locked="0"/>
    </xf>
    <xf numFmtId="0" fontId="6" fillId="3" borderId="0" xfId="2" applyFont="1" applyFill="1" applyBorder="1" applyAlignment="1">
      <alignment horizontal="center"/>
    </xf>
    <xf numFmtId="0" fontId="6" fillId="0" borderId="0" xfId="2" applyFont="1" applyAlignment="1"/>
    <xf numFmtId="0" fontId="34" fillId="0" borderId="0" xfId="0" applyFont="1" applyFill="1" applyBorder="1" applyAlignment="1">
      <alignment horizontal="center" vertical="center"/>
    </xf>
    <xf numFmtId="0" fontId="6" fillId="2" borderId="0" xfId="2" applyFont="1" applyFill="1" applyBorder="1" applyAlignment="1">
      <alignment horizontal="center"/>
    </xf>
    <xf numFmtId="0" fontId="53" fillId="0" borderId="51" xfId="51" applyFont="1" applyBorder="1" applyAlignment="1">
      <alignment horizontal="center"/>
    </xf>
    <xf numFmtId="0" fontId="51" fillId="0" borderId="0" xfId="51" applyFont="1" applyAlignment="1">
      <alignment horizontal="center" vertical="center"/>
    </xf>
    <xf numFmtId="0" fontId="4" fillId="4" borderId="48" xfId="51" applyFill="1" applyBorder="1" applyAlignment="1">
      <alignment horizontal="left" vertical="center"/>
    </xf>
    <xf numFmtId="0" fontId="4" fillId="4" borderId="47" xfId="51" applyFill="1" applyBorder="1" applyAlignment="1">
      <alignment horizontal="left" vertical="center"/>
    </xf>
    <xf numFmtId="0" fontId="4" fillId="4" borderId="46" xfId="51" applyFill="1" applyBorder="1" applyAlignment="1">
      <alignment horizontal="left" vertical="center"/>
    </xf>
    <xf numFmtId="0" fontId="4" fillId="4" borderId="43" xfId="51" applyFill="1" applyBorder="1" applyAlignment="1">
      <alignment horizontal="left" vertical="center"/>
    </xf>
    <xf numFmtId="0" fontId="4" fillId="4" borderId="42" xfId="51" applyFill="1" applyBorder="1" applyAlignment="1">
      <alignment horizontal="left" vertical="center"/>
    </xf>
    <xf numFmtId="0" fontId="4" fillId="4" borderId="41" xfId="51" applyFill="1" applyBorder="1" applyAlignment="1">
      <alignment horizontal="left" vertical="center"/>
    </xf>
    <xf numFmtId="49" fontId="4" fillId="4" borderId="43" xfId="51" quotePrefix="1" applyNumberFormat="1" applyFill="1" applyBorder="1" applyAlignment="1">
      <alignment horizontal="left" vertical="center"/>
    </xf>
    <xf numFmtId="49" fontId="4" fillId="4" borderId="42" xfId="51" applyNumberFormat="1" applyFill="1" applyBorder="1" applyAlignment="1">
      <alignment horizontal="left" vertical="center"/>
    </xf>
    <xf numFmtId="49" fontId="4" fillId="4" borderId="41" xfId="51" applyNumberFormat="1" applyFill="1" applyBorder="1" applyAlignment="1">
      <alignment horizontal="left" vertical="center"/>
    </xf>
    <xf numFmtId="49" fontId="4" fillId="4" borderId="43" xfId="51" applyNumberFormat="1" applyFill="1" applyBorder="1" applyAlignment="1">
      <alignment horizontal="left" vertical="center"/>
    </xf>
    <xf numFmtId="49" fontId="4" fillId="4" borderId="43" xfId="51" applyNumberFormat="1" applyFill="1" applyBorder="1" applyAlignment="1">
      <alignment horizontal="center" vertical="center"/>
    </xf>
    <xf numFmtId="49" fontId="4" fillId="4" borderId="42" xfId="51" applyNumberFormat="1" applyFill="1" applyBorder="1" applyAlignment="1">
      <alignment horizontal="center" vertical="center"/>
    </xf>
    <xf numFmtId="49" fontId="4" fillId="4" borderId="41" xfId="51" applyNumberFormat="1" applyFill="1" applyBorder="1" applyAlignment="1">
      <alignment horizontal="center" vertical="center"/>
    </xf>
    <xf numFmtId="0" fontId="4" fillId="0" borderId="40" xfId="51" applyBorder="1" applyAlignment="1">
      <alignment horizontal="center"/>
    </xf>
    <xf numFmtId="0" fontId="4" fillId="0" borderId="0" xfId="51" applyAlignment="1">
      <alignment horizontal="center"/>
    </xf>
    <xf numFmtId="0" fontId="4" fillId="0" borderId="39" xfId="51" applyBorder="1" applyAlignment="1">
      <alignment horizontal="center"/>
    </xf>
    <xf numFmtId="0" fontId="4" fillId="0" borderId="38" xfId="51" applyBorder="1" applyAlignment="1">
      <alignment horizontal="center"/>
    </xf>
    <xf numFmtId="0" fontId="4" fillId="0" borderId="37" xfId="51" applyBorder="1" applyAlignment="1">
      <alignment horizontal="center"/>
    </xf>
    <xf numFmtId="0" fontId="4" fillId="0" borderId="36" xfId="51" applyBorder="1" applyAlignment="1">
      <alignment horizontal="center"/>
    </xf>
    <xf numFmtId="0" fontId="33"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3" fillId="0" borderId="0" xfId="0" applyFont="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5" fillId="2" borderId="0" xfId="0" applyFont="1" applyFill="1" applyAlignment="1">
      <alignment horizontal="center"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54">
    <cellStyle name="20% - uthevingsfarge 1" xfId="10" xr:uid="{D29913F3-16C3-4E73-A64C-3704167812D5}"/>
    <cellStyle name="20% - uthevingsfarge 2" xfId="11" xr:uid="{C9BCC12C-01BA-475C-A365-4D7AACDA2947}"/>
    <cellStyle name="20% - uthevingsfarge 3" xfId="12" xr:uid="{073589BC-A2F3-4F27-8925-CC286729575D}"/>
    <cellStyle name="20% - uthevingsfarge 4" xfId="13" xr:uid="{FA831E3F-B89D-4417-8D5B-6BB70716DAAE}"/>
    <cellStyle name="20% - uthevingsfarge 5" xfId="14" xr:uid="{4A835F74-7807-4DCC-B561-004962385D30}"/>
    <cellStyle name="20% - uthevingsfarge 6" xfId="15" xr:uid="{3C9A5304-77BB-491B-8EC8-5304A92F4C54}"/>
    <cellStyle name="40% - uthevingsfarge 1" xfId="16" xr:uid="{C43A91B5-74AA-4D0F-8423-60862C00E93B}"/>
    <cellStyle name="40% - uthevingsfarge 2" xfId="17" xr:uid="{F90F70C5-6A19-4E94-852F-8B99B20C52A7}"/>
    <cellStyle name="40% - uthevingsfarge 3" xfId="18" xr:uid="{E07C4258-B1CE-4012-B6B6-CA264E31FC22}"/>
    <cellStyle name="40% - uthevingsfarge 4" xfId="19" xr:uid="{7A362E26-C70A-4812-8F1C-3430286E1456}"/>
    <cellStyle name="40% - uthevingsfarge 5" xfId="20" xr:uid="{A056C056-AA4B-4B3F-9F0B-3F08E38B5A34}"/>
    <cellStyle name="40% - uthevingsfarge 6" xfId="21" xr:uid="{F5BEF936-109F-45A2-8749-01583D8FF756}"/>
    <cellStyle name="60% - uthevingsfarge 1" xfId="22" xr:uid="{1B3AC4ED-F3C9-46B5-81EE-EC3EE38F0B50}"/>
    <cellStyle name="60% - uthevingsfarge 2" xfId="23" xr:uid="{9F0220C6-24FD-4578-BADE-CF9AC1591A8A}"/>
    <cellStyle name="60% - uthevingsfarge 3" xfId="24" xr:uid="{54B839F6-2FC4-465B-9F3F-5CE2681DF9E6}"/>
    <cellStyle name="60% - uthevingsfarge 4" xfId="25" xr:uid="{4A5A503E-3926-486D-8AFE-2E85568C7119}"/>
    <cellStyle name="60% - uthevingsfarge 5" xfId="26" xr:uid="{CE4D8597-980B-4234-9902-BEDABF3603B8}"/>
    <cellStyle name="60% - uthevingsfarge 6" xfId="27" xr:uid="{2A052488-1E4D-4F93-9D9C-BFDC324AEF68}"/>
    <cellStyle name="Beregning" xfId="28" xr:uid="{8B66CA8C-1BBC-445B-9E2F-0974D58111FF}"/>
    <cellStyle name="Comma" xfId="9" builtinId="3"/>
    <cellStyle name="Comma 2" xfId="3" xr:uid="{00000000-0005-0000-0000-000000000000}"/>
    <cellStyle name="Comma 4" xfId="53" xr:uid="{B00B499C-9267-4385-A529-4E36749C243C}"/>
    <cellStyle name="Dårlig" xfId="29" xr:uid="{E1CC0F86-7745-4FC6-BBBD-18AC04563425}"/>
    <cellStyle name="Forklarende tekst" xfId="30" xr:uid="{BD15C60F-5D09-4401-9146-DC13A2F2D147}"/>
    <cellStyle name="God" xfId="31" xr:uid="{FC5C1225-175F-4118-9081-65477B8572B0}"/>
    <cellStyle name="Hyperlink" xfId="2" builtinId="8"/>
    <cellStyle name="Inndata" xfId="32" xr:uid="{9E8D32E4-5030-43EC-98E5-AAD1A93E5356}"/>
    <cellStyle name="Koblet celle" xfId="33" xr:uid="{24F71199-B045-4BAB-9674-C6BFDBBED01F}"/>
    <cellStyle name="Kontrollcelle" xfId="34" xr:uid="{5E026017-18C6-43DF-8627-14E852763DB6}"/>
    <cellStyle name="Merknad" xfId="35" xr:uid="{07628E04-770D-46DF-A74A-968619AB1ECF}"/>
    <cellStyle name="Normal" xfId="0" builtinId="0"/>
    <cellStyle name="Normal 2" xfId="4" xr:uid="{00000000-0005-0000-0000-000003000000}"/>
    <cellStyle name="Normal 3" xfId="5" xr:uid="{00000000-0005-0000-0000-000004000000}"/>
    <cellStyle name="Normal 3 2" xfId="51" xr:uid="{2AD3F588-7E58-4A13-9F9B-398D5119DF98}"/>
    <cellStyle name="Normal 4" xfId="6" xr:uid="{00000000-0005-0000-0000-000005000000}"/>
    <cellStyle name="Normal 7" xfId="7" xr:uid="{00000000-0005-0000-0000-000006000000}"/>
    <cellStyle name="Nøytral" xfId="36" xr:uid="{4231DB4A-78E0-46A1-8E9E-4C0CA360D65F}"/>
    <cellStyle name="Overskrift 1" xfId="37" xr:uid="{77A58965-3425-48EC-9BF2-5B875658DAAC}"/>
    <cellStyle name="Overskrift 2" xfId="38" xr:uid="{6422B241-316A-4266-9CCB-6EA0FC2AE08D}"/>
    <cellStyle name="Overskrift 3" xfId="39" xr:uid="{9FB78D9A-A073-4832-82DA-38FE6D426903}"/>
    <cellStyle name="Overskrift 4" xfId="40" xr:uid="{915035BF-7318-4770-A52F-DCDCC1AD068E}"/>
    <cellStyle name="Percent" xfId="1" builtinId="5"/>
    <cellStyle name="Percent 4" xfId="52" xr:uid="{D99BB791-3F3F-4D8D-9E08-29BF44DD781D}"/>
    <cellStyle name="Standard 3" xfId="8" xr:uid="{00000000-0005-0000-0000-000008000000}"/>
    <cellStyle name="Tittel" xfId="41" xr:uid="{54477A1A-7D04-4139-825D-54170BCBA111}"/>
    <cellStyle name="Totalt" xfId="42" xr:uid="{1DA654A2-B4F6-4E7E-9652-9F4A2B88B5B0}"/>
    <cellStyle name="Utdata" xfId="43" xr:uid="{3F6F39B1-1282-4292-8A24-42AADF14B89B}"/>
    <cellStyle name="Uthevingsfarge1" xfId="44" xr:uid="{14828478-137C-41B7-B8E7-EF2BB2FE1632}"/>
    <cellStyle name="Uthevingsfarge2" xfId="45" xr:uid="{BC61EE02-4FAB-45F9-A019-AA276179101A}"/>
    <cellStyle name="Uthevingsfarge3" xfId="46" xr:uid="{909BE92F-A98D-4D74-98BF-6C75CD7E25F7}"/>
    <cellStyle name="Uthevingsfarge4" xfId="47" xr:uid="{56E3979C-4F31-430C-A3D6-2E8F70C13F0E}"/>
    <cellStyle name="Uthevingsfarge5" xfId="48" xr:uid="{41F4DD6C-D836-4444-91FA-987482D1A7A9}"/>
    <cellStyle name="Uthevingsfarge6" xfId="49" xr:uid="{6E92227E-9111-4D28-8B61-5BC1BD498F42}"/>
    <cellStyle name="Varseltekst" xfId="50" xr:uid="{6F7B8F25-77E1-41E3-A276-6E89FF314903}"/>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11210</xdr:colOff>
      <xdr:row>33</xdr:row>
      <xdr:rowOff>75807</xdr:rowOff>
    </xdr:from>
    <xdr:ext cx="3023842" cy="481295"/>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788B2A88-5ABE-4FC8-9CB8-2E1225C843F3}"/>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668810" y="5419332"/>
          <a:ext cx="3023842" cy="481295"/>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ir.dnb.no/funding-and-rating/green-covered-bond-framewo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22/" TargetMode="External"/><Relationship Id="rId5" Type="http://schemas.openxmlformats.org/officeDocument/2006/relationships/hyperlink" Target="https://www.coveredbondlabel.com/issuer/22/" TargetMode="External"/><Relationship Id="rId4" Type="http://schemas.openxmlformats.org/officeDocument/2006/relationships/hyperlink" Target="https://www.dnb.no/en/about-us/investor-relations/funding.html"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9"/>
  <sheetViews>
    <sheetView zoomScale="80" zoomScaleNormal="80" workbookViewId="0">
      <selection activeCell="F10" sqref="F10"/>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21" t="s">
        <v>1441</v>
      </c>
      <c r="F6" s="321"/>
      <c r="G6" s="321"/>
      <c r="H6" s="7"/>
      <c r="I6" s="7"/>
      <c r="J6" s="8"/>
    </row>
    <row r="7" spans="2:10" ht="26.25" x14ac:dyDescent="0.25">
      <c r="B7" s="6"/>
      <c r="C7" s="7"/>
      <c r="D7" s="7"/>
      <c r="E7" s="7"/>
      <c r="F7" s="285" t="s">
        <v>2</v>
      </c>
      <c r="G7" s="7"/>
      <c r="H7" s="7"/>
      <c r="I7" s="7"/>
      <c r="J7" s="8"/>
    </row>
    <row r="8" spans="2:10" ht="26.25" x14ac:dyDescent="0.25">
      <c r="B8" s="6"/>
      <c r="C8" s="7"/>
      <c r="D8" s="7"/>
      <c r="E8" s="7"/>
      <c r="F8" s="285" t="s">
        <v>2004</v>
      </c>
      <c r="G8" s="7"/>
      <c r="H8" s="7"/>
      <c r="I8" s="7"/>
      <c r="J8" s="8"/>
    </row>
    <row r="9" spans="2:10" ht="21" x14ac:dyDescent="0.25">
      <c r="B9" s="6"/>
      <c r="C9" s="7"/>
      <c r="D9" s="7"/>
      <c r="E9" s="7"/>
      <c r="F9" s="11" t="s">
        <v>2085</v>
      </c>
      <c r="G9" s="7"/>
      <c r="H9" s="7"/>
      <c r="I9" s="7"/>
      <c r="J9" s="8"/>
    </row>
    <row r="10" spans="2:10" ht="21" x14ac:dyDescent="0.25">
      <c r="B10" s="6"/>
      <c r="C10" s="7"/>
      <c r="D10" s="7"/>
      <c r="E10" s="7"/>
      <c r="F10" s="11" t="s">
        <v>2086</v>
      </c>
      <c r="G10" s="7"/>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322" t="s">
        <v>15</v>
      </c>
      <c r="E24" s="320" t="s">
        <v>16</v>
      </c>
      <c r="F24" s="320"/>
      <c r="G24" s="320"/>
      <c r="H24" s="320"/>
      <c r="I24" s="7"/>
      <c r="J24" s="8"/>
    </row>
    <row r="25" spans="2:10" x14ac:dyDescent="0.25">
      <c r="B25" s="6"/>
      <c r="C25" s="7"/>
      <c r="D25" s="7"/>
      <c r="E25" s="14"/>
      <c r="F25" s="14"/>
      <c r="G25" s="14"/>
      <c r="H25" s="7"/>
      <c r="I25" s="7"/>
      <c r="J25" s="8"/>
    </row>
    <row r="26" spans="2:10" x14ac:dyDescent="0.25">
      <c r="B26" s="6"/>
      <c r="C26" s="7"/>
      <c r="D26" s="322" t="s">
        <v>17</v>
      </c>
      <c r="E26" s="320"/>
      <c r="F26" s="320"/>
      <c r="G26" s="320"/>
      <c r="H26" s="320"/>
      <c r="I26" s="7"/>
      <c r="J26" s="8"/>
    </row>
    <row r="27" spans="2:10" x14ac:dyDescent="0.25">
      <c r="B27" s="6"/>
      <c r="C27" s="7"/>
      <c r="D27" s="15"/>
      <c r="E27" s="15"/>
      <c r="F27" s="15"/>
      <c r="G27" s="15"/>
      <c r="H27" s="15"/>
      <c r="I27" s="7"/>
      <c r="J27" s="8"/>
    </row>
    <row r="28" spans="2:10" x14ac:dyDescent="0.25">
      <c r="B28" s="6"/>
      <c r="C28" s="7"/>
      <c r="D28" s="322" t="s">
        <v>18</v>
      </c>
      <c r="E28" s="320" t="s">
        <v>16</v>
      </c>
      <c r="F28" s="320"/>
      <c r="G28" s="320"/>
      <c r="H28" s="320"/>
      <c r="I28" s="7"/>
      <c r="J28" s="8"/>
    </row>
    <row r="29" spans="2:10" x14ac:dyDescent="0.25">
      <c r="B29" s="6"/>
      <c r="C29" s="7"/>
      <c r="D29" s="14"/>
      <c r="E29" s="14"/>
      <c r="F29" s="14"/>
      <c r="G29" s="14"/>
      <c r="H29" s="14"/>
      <c r="I29" s="7"/>
      <c r="J29" s="8"/>
    </row>
    <row r="30" spans="2:10" x14ac:dyDescent="0.25">
      <c r="B30" s="6"/>
      <c r="C30" s="7"/>
      <c r="D30" s="322" t="s">
        <v>19</v>
      </c>
      <c r="E30" s="320" t="s">
        <v>16</v>
      </c>
      <c r="F30" s="320"/>
      <c r="G30" s="320"/>
      <c r="H30" s="320"/>
      <c r="I30" s="7"/>
      <c r="J30" s="8"/>
    </row>
    <row r="31" spans="2:10" x14ac:dyDescent="0.25">
      <c r="B31" s="6"/>
      <c r="C31" s="7"/>
      <c r="D31" s="7"/>
      <c r="E31" s="7"/>
      <c r="F31" s="7"/>
      <c r="G31" s="7"/>
      <c r="H31" s="7"/>
      <c r="I31" s="7"/>
      <c r="J31" s="8"/>
    </row>
    <row r="32" spans="2:10" x14ac:dyDescent="0.25">
      <c r="B32" s="6"/>
      <c r="C32" s="7"/>
      <c r="D32" s="319" t="s">
        <v>2082</v>
      </c>
      <c r="E32" s="320"/>
      <c r="F32" s="320"/>
      <c r="G32" s="320"/>
      <c r="H32" s="320"/>
      <c r="I32" s="7"/>
      <c r="J32" s="8"/>
    </row>
    <row r="33" spans="1:18" x14ac:dyDescent="0.25">
      <c r="B33" s="6"/>
      <c r="C33" s="7"/>
      <c r="D33" s="7"/>
      <c r="E33" s="7"/>
      <c r="F33" s="13"/>
      <c r="G33" s="7"/>
      <c r="H33" s="7"/>
      <c r="I33" s="7"/>
      <c r="J33" s="8"/>
    </row>
    <row r="34" spans="1:18" x14ac:dyDescent="0.25">
      <c r="B34" s="6"/>
      <c r="C34" s="7"/>
      <c r="D34" s="319" t="s">
        <v>943</v>
      </c>
      <c r="E34" s="320"/>
      <c r="F34" s="320"/>
      <c r="G34" s="320"/>
      <c r="H34" s="320"/>
      <c r="I34" s="7"/>
      <c r="J34" s="8"/>
    </row>
    <row r="35" spans="1:18" x14ac:dyDescent="0.25">
      <c r="B35" s="6"/>
      <c r="C35" s="7"/>
      <c r="D35" s="84"/>
      <c r="E35" s="84"/>
      <c r="F35" s="84"/>
      <c r="G35" s="84"/>
      <c r="H35" s="84"/>
      <c r="I35" s="7"/>
      <c r="J35" s="8"/>
    </row>
    <row r="36" spans="1:18" s="201" customFormat="1" x14ac:dyDescent="0.25">
      <c r="A36" s="2"/>
      <c r="B36" s="6"/>
      <c r="C36" s="7"/>
      <c r="D36" s="319" t="s">
        <v>1884</v>
      </c>
      <c r="E36" s="320" t="s">
        <v>16</v>
      </c>
      <c r="F36" s="320"/>
      <c r="G36" s="320"/>
      <c r="H36" s="320"/>
      <c r="I36" s="7"/>
      <c r="J36" s="8"/>
      <c r="K36" s="2"/>
      <c r="L36" s="2"/>
      <c r="M36" s="2"/>
      <c r="N36" s="2"/>
      <c r="O36" s="2"/>
      <c r="P36" s="2"/>
      <c r="Q36" s="2"/>
      <c r="R36" s="2"/>
    </row>
    <row r="37" spans="1:18" s="201" customFormat="1" x14ac:dyDescent="0.25">
      <c r="A37" s="2"/>
      <c r="B37" s="6"/>
      <c r="C37" s="7"/>
      <c r="D37" s="7"/>
      <c r="E37" s="270"/>
      <c r="F37" s="270"/>
      <c r="G37" s="270"/>
      <c r="H37" s="270"/>
      <c r="I37" s="7"/>
      <c r="J37" s="8"/>
      <c r="K37" s="2"/>
      <c r="L37" s="2"/>
      <c r="M37" s="2"/>
      <c r="N37" s="2"/>
      <c r="O37" s="2"/>
      <c r="P37" s="2"/>
      <c r="Q37" s="2"/>
      <c r="R37" s="2"/>
    </row>
    <row r="38" spans="1:18" s="201" customFormat="1" x14ac:dyDescent="0.25">
      <c r="A38" s="2"/>
      <c r="B38" s="6"/>
      <c r="C38" s="7"/>
      <c r="D38" s="319" t="s">
        <v>1992</v>
      </c>
      <c r="E38" s="320"/>
      <c r="F38" s="320"/>
      <c r="G38" s="320"/>
      <c r="H38" s="320"/>
      <c r="I38" s="7"/>
      <c r="J38" s="8"/>
      <c r="K38" s="2"/>
      <c r="L38" s="2"/>
      <c r="M38" s="2"/>
      <c r="N38" s="2"/>
      <c r="O38" s="2"/>
      <c r="P38" s="2"/>
      <c r="Q38" s="2"/>
      <c r="R38" s="2"/>
    </row>
    <row r="39" spans="1:18" ht="15.75" thickBot="1" x14ac:dyDescent="0.3">
      <c r="B39" s="16"/>
      <c r="C39" s="17"/>
      <c r="D39" s="17"/>
      <c r="E39" s="17"/>
      <c r="F39" s="17"/>
      <c r="G39" s="17"/>
      <c r="H39" s="17"/>
      <c r="I39" s="17"/>
      <c r="J39" s="18"/>
    </row>
  </sheetData>
  <mergeCells count="9">
    <mergeCell ref="D38:H38"/>
    <mergeCell ref="D36:H36"/>
    <mergeCell ref="E6:G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6:H36" location="'F1. Optional Sustainable M data'!A1" display="Worksheet F1: Optional Sustainable M data" xr:uid="{B28B1F89-4683-440C-B708-AE2AC963F73E}"/>
    <hyperlink ref="D38:H38" location="'Temp. Optional COVID 19 imp'!A1" display="Temp. Optional COVID 19 impact" xr:uid="{EDF0CD92-436A-4084-BE82-72ED56A65AB4}"/>
    <hyperlink ref="D34:H34" location="'E. Optional ECB-ECAIs data'!Print_Area" display="Worksheet E: Optional ECB-ECAIs data" xr:uid="{53617FEA-2C04-48C0-8D99-47ACA2A70F97}"/>
    <hyperlink ref="D32:H32" location="'D.Nat Trans Templ'!A1" display="Worksheet D: Nat Trans Templ" xr:uid="{13E9DFB9-AF7E-41EB-8212-C23522DDA89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90" zoomScaleNormal="90" workbookViewId="0">
      <selection activeCell="A3" sqref="A3"/>
    </sheetView>
  </sheetViews>
  <sheetFormatPr defaultColWidth="8.85546875" defaultRowHeight="15" outlineLevelRow="1" x14ac:dyDescent="0.25"/>
  <cols>
    <col min="1" max="1" width="13.28515625" style="24" customWidth="1"/>
    <col min="2" max="2" width="60.7109375" style="24" customWidth="1"/>
    <col min="3" max="3" width="39.140625" style="24" bestFit="1" customWidth="1"/>
    <col min="4" max="4" width="35.140625" style="24" bestFit="1" customWidth="1"/>
    <col min="5" max="5" width="6.7109375" style="24" customWidth="1"/>
    <col min="6" max="6" width="41.7109375" style="24" customWidth="1"/>
    <col min="7" max="7" width="41.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31.5" x14ac:dyDescent="0.25">
      <c r="A1" s="127" t="s">
        <v>944</v>
      </c>
      <c r="B1" s="127"/>
      <c r="C1" s="22"/>
      <c r="D1" s="22"/>
      <c r="E1" s="22"/>
      <c r="F1" s="135" t="s">
        <v>1440</v>
      </c>
      <c r="H1" s="22"/>
      <c r="I1" s="127"/>
      <c r="J1" s="22"/>
      <c r="K1" s="22"/>
      <c r="L1" s="22"/>
      <c r="M1" s="22"/>
    </row>
    <row r="2" spans="1:13" ht="15.75" thickBot="1" x14ac:dyDescent="0.3">
      <c r="A2" s="22"/>
      <c r="B2" s="23"/>
      <c r="C2" s="23"/>
      <c r="D2" s="22"/>
      <c r="E2" s="22"/>
      <c r="F2" s="22"/>
      <c r="H2" s="22"/>
      <c r="L2" s="22"/>
      <c r="M2" s="22"/>
    </row>
    <row r="3" spans="1:13" ht="19.5" thickBot="1" x14ac:dyDescent="0.3">
      <c r="A3" s="25"/>
      <c r="B3" s="26" t="s">
        <v>20</v>
      </c>
      <c r="C3" s="286" t="s">
        <v>165</v>
      </c>
      <c r="D3" s="25"/>
      <c r="E3" s="25"/>
      <c r="F3" s="22"/>
      <c r="G3" s="25"/>
      <c r="H3" s="22"/>
      <c r="L3" s="22"/>
      <c r="M3" s="22"/>
    </row>
    <row r="4" spans="1:13" ht="15.75" thickBot="1" x14ac:dyDescent="0.3">
      <c r="H4" s="22"/>
      <c r="L4" s="22"/>
      <c r="M4" s="22"/>
    </row>
    <row r="5" spans="1:13" ht="18.75" x14ac:dyDescent="0.25">
      <c r="A5" s="28"/>
      <c r="B5" s="29" t="s">
        <v>21</v>
      </c>
      <c r="C5" s="28"/>
      <c r="E5" s="30"/>
      <c r="F5" s="30"/>
      <c r="H5" s="22"/>
      <c r="L5" s="22"/>
      <c r="M5" s="22"/>
    </row>
    <row r="6" spans="1:13" x14ac:dyDescent="0.25">
      <c r="B6" s="32" t="s">
        <v>22</v>
      </c>
      <c r="H6" s="22"/>
      <c r="L6" s="22"/>
      <c r="M6" s="22"/>
    </row>
    <row r="7" spans="1:13" x14ac:dyDescent="0.25">
      <c r="B7" s="31" t="s">
        <v>23</v>
      </c>
      <c r="H7" s="22"/>
      <c r="L7" s="22"/>
      <c r="M7" s="22"/>
    </row>
    <row r="8" spans="1:13" x14ac:dyDescent="0.25">
      <c r="B8" s="31" t="s">
        <v>24</v>
      </c>
      <c r="F8" s="24" t="s">
        <v>25</v>
      </c>
      <c r="H8" s="22"/>
      <c r="L8" s="22"/>
      <c r="M8" s="22"/>
    </row>
    <row r="9" spans="1:13" x14ac:dyDescent="0.25">
      <c r="B9" s="32" t="s">
        <v>26</v>
      </c>
      <c r="H9" s="22"/>
      <c r="L9" s="22"/>
      <c r="M9" s="22"/>
    </row>
    <row r="10" spans="1:13" x14ac:dyDescent="0.25">
      <c r="B10" s="32" t="s">
        <v>27</v>
      </c>
      <c r="H10" s="22"/>
      <c r="L10" s="22"/>
      <c r="M10" s="22"/>
    </row>
    <row r="11" spans="1:13" ht="15.75" thickBot="1" x14ac:dyDescent="0.3">
      <c r="B11" s="33" t="s">
        <v>28</v>
      </c>
      <c r="H11" s="22"/>
      <c r="L11" s="22"/>
      <c r="M11" s="22"/>
    </row>
    <row r="12" spans="1:13" x14ac:dyDescent="0.25">
      <c r="B12" s="34"/>
      <c r="H12" s="22"/>
      <c r="L12" s="22"/>
      <c r="M12" s="22"/>
    </row>
    <row r="13" spans="1:13" ht="37.5" x14ac:dyDescent="0.25">
      <c r="A13" s="35" t="s">
        <v>29</v>
      </c>
      <c r="B13" s="35" t="s">
        <v>22</v>
      </c>
      <c r="C13" s="36"/>
      <c r="D13" s="36"/>
      <c r="E13" s="36"/>
      <c r="F13" s="36"/>
      <c r="G13" s="37"/>
      <c r="H13" s="22"/>
      <c r="L13" s="22"/>
      <c r="M13" s="22"/>
    </row>
    <row r="14" spans="1:13" x14ac:dyDescent="0.25">
      <c r="A14" s="24" t="s">
        <v>30</v>
      </c>
      <c r="B14" s="38" t="s">
        <v>0</v>
      </c>
      <c r="C14" s="287" t="s">
        <v>2</v>
      </c>
      <c r="E14" s="30"/>
      <c r="F14" s="30"/>
      <c r="H14" s="22"/>
      <c r="L14" s="22"/>
      <c r="M14" s="22"/>
    </row>
    <row r="15" spans="1:13" x14ac:dyDescent="0.25">
      <c r="A15" s="24" t="s">
        <v>32</v>
      </c>
      <c r="B15" s="38" t="s">
        <v>33</v>
      </c>
      <c r="C15" s="287" t="s">
        <v>2004</v>
      </c>
      <c r="E15" s="30"/>
      <c r="F15" s="30"/>
      <c r="H15" s="22"/>
      <c r="L15" s="22"/>
      <c r="M15" s="22"/>
    </row>
    <row r="16" spans="1:13" x14ac:dyDescent="0.25">
      <c r="A16" s="24" t="s">
        <v>34</v>
      </c>
      <c r="B16" s="38" t="s">
        <v>35</v>
      </c>
      <c r="C16" s="288" t="s">
        <v>2005</v>
      </c>
      <c r="E16" s="30"/>
      <c r="F16" s="30"/>
      <c r="H16" s="22"/>
      <c r="L16" s="22"/>
      <c r="M16" s="22"/>
    </row>
    <row r="17" spans="1:13" x14ac:dyDescent="0.25">
      <c r="A17" s="24" t="s">
        <v>36</v>
      </c>
      <c r="B17" s="38" t="s">
        <v>37</v>
      </c>
      <c r="C17" s="289">
        <v>44469</v>
      </c>
      <c r="E17" s="30"/>
      <c r="F17" s="30"/>
      <c r="H17" s="22"/>
      <c r="L17" s="22"/>
      <c r="M17" s="22"/>
    </row>
    <row r="18" spans="1:13" hidden="1" outlineLevel="1" x14ac:dyDescent="0.25">
      <c r="A18" s="24" t="s">
        <v>38</v>
      </c>
      <c r="B18" s="39" t="s">
        <v>39</v>
      </c>
      <c r="E18" s="30"/>
      <c r="F18" s="30"/>
      <c r="H18" s="22"/>
      <c r="L18" s="22"/>
      <c r="M18" s="22"/>
    </row>
    <row r="19" spans="1:13" hidden="1" outlineLevel="1" x14ac:dyDescent="0.25">
      <c r="A19" s="24" t="s">
        <v>40</v>
      </c>
      <c r="B19" s="39" t="s">
        <v>41</v>
      </c>
      <c r="E19" s="30"/>
      <c r="F19" s="30"/>
      <c r="H19" s="22"/>
      <c r="L19" s="22"/>
      <c r="M19" s="22"/>
    </row>
    <row r="20" spans="1:13" hidden="1" outlineLevel="1" x14ac:dyDescent="0.25">
      <c r="A20" s="24" t="s">
        <v>42</v>
      </c>
      <c r="B20" s="39"/>
      <c r="E20" s="30"/>
      <c r="F20" s="30"/>
      <c r="H20" s="22"/>
      <c r="L20" s="22"/>
      <c r="M20" s="22"/>
    </row>
    <row r="21" spans="1:13" hidden="1" outlineLevel="1" x14ac:dyDescent="0.25">
      <c r="A21" s="24" t="s">
        <v>43</v>
      </c>
      <c r="B21" s="39"/>
      <c r="E21" s="30"/>
      <c r="F21" s="30"/>
      <c r="H21" s="22"/>
      <c r="L21" s="22"/>
      <c r="M21" s="22"/>
    </row>
    <row r="22" spans="1:13" hidden="1" outlineLevel="1" x14ac:dyDescent="0.25">
      <c r="A22" s="24" t="s">
        <v>44</v>
      </c>
      <c r="B22" s="39"/>
      <c r="E22" s="30"/>
      <c r="F22" s="30"/>
      <c r="H22" s="22"/>
      <c r="L22" s="22"/>
      <c r="M22" s="22"/>
    </row>
    <row r="23" spans="1:13" hidden="1" outlineLevel="1" x14ac:dyDescent="0.25">
      <c r="A23" s="24" t="s">
        <v>45</v>
      </c>
      <c r="B23" s="39"/>
      <c r="E23" s="30"/>
      <c r="F23" s="30"/>
      <c r="H23" s="22"/>
      <c r="L23" s="22"/>
      <c r="M23" s="22"/>
    </row>
    <row r="24" spans="1:13" hidden="1" outlineLevel="1" x14ac:dyDescent="0.25">
      <c r="A24" s="24" t="s">
        <v>46</v>
      </c>
      <c r="B24" s="39"/>
      <c r="E24" s="30"/>
      <c r="F24" s="30"/>
      <c r="H24" s="22"/>
      <c r="L24" s="22"/>
      <c r="M24" s="22"/>
    </row>
    <row r="25" spans="1:13" hidden="1" outlineLevel="1" x14ac:dyDescent="0.25">
      <c r="A25" s="24" t="s">
        <v>47</v>
      </c>
      <c r="B25" s="39"/>
      <c r="E25" s="30"/>
      <c r="F25" s="30"/>
      <c r="H25" s="22"/>
      <c r="L25" s="22"/>
      <c r="M25" s="22"/>
    </row>
    <row r="26" spans="1:13" ht="18.75" collapsed="1" x14ac:dyDescent="0.25">
      <c r="A26" s="36"/>
      <c r="B26" s="35" t="s">
        <v>23</v>
      </c>
      <c r="C26" s="36"/>
      <c r="D26" s="36"/>
      <c r="E26" s="36"/>
      <c r="F26" s="36"/>
      <c r="G26" s="37"/>
      <c r="H26" s="22"/>
      <c r="L26" s="22"/>
      <c r="M26" s="22"/>
    </row>
    <row r="27" spans="1:13" x14ac:dyDescent="0.25">
      <c r="A27" s="24" t="s">
        <v>48</v>
      </c>
      <c r="B27" s="40" t="s">
        <v>49</v>
      </c>
      <c r="C27" s="287" t="s">
        <v>2006</v>
      </c>
      <c r="D27" s="41"/>
      <c r="E27" s="41"/>
      <c r="F27" s="41"/>
      <c r="H27" s="22"/>
      <c r="L27" s="22"/>
      <c r="M27" s="22"/>
    </row>
    <row r="28" spans="1:13" x14ac:dyDescent="0.25">
      <c r="A28" s="24" t="s">
        <v>50</v>
      </c>
      <c r="B28" s="40" t="s">
        <v>51</v>
      </c>
      <c r="C28" s="287" t="s">
        <v>2006</v>
      </c>
      <c r="D28" s="41"/>
      <c r="E28" s="41"/>
      <c r="F28" s="41"/>
      <c r="H28" s="22"/>
      <c r="L28" s="22"/>
      <c r="M28" s="22"/>
    </row>
    <row r="29" spans="1:13" x14ac:dyDescent="0.25">
      <c r="A29" s="24" t="s">
        <v>52</v>
      </c>
      <c r="B29" s="40" t="s">
        <v>53</v>
      </c>
      <c r="C29" s="288" t="s">
        <v>2007</v>
      </c>
      <c r="E29" s="41"/>
      <c r="F29" s="41"/>
      <c r="H29" s="22"/>
      <c r="L29" s="22"/>
      <c r="M29" s="22"/>
    </row>
    <row r="30" spans="1:13" hidden="1" outlineLevel="1" x14ac:dyDescent="0.25">
      <c r="A30" s="24" t="s">
        <v>54</v>
      </c>
      <c r="B30" s="40"/>
      <c r="E30" s="41"/>
      <c r="F30" s="41"/>
      <c r="H30" s="22"/>
      <c r="L30" s="22"/>
      <c r="M30" s="22"/>
    </row>
    <row r="31" spans="1:13" hidden="1" outlineLevel="1" x14ac:dyDescent="0.25">
      <c r="A31" s="24" t="s">
        <v>55</v>
      </c>
      <c r="B31" s="40"/>
      <c r="E31" s="41"/>
      <c r="F31" s="41"/>
      <c r="H31" s="22"/>
      <c r="L31" s="22"/>
      <c r="M31" s="22"/>
    </row>
    <row r="32" spans="1:13" hidden="1" outlineLevel="1" x14ac:dyDescent="0.25">
      <c r="A32" s="24" t="s">
        <v>56</v>
      </c>
      <c r="B32" s="40"/>
      <c r="E32" s="41"/>
      <c r="F32" s="41"/>
      <c r="H32" s="22"/>
      <c r="L32" s="22"/>
      <c r="M32" s="22"/>
    </row>
    <row r="33" spans="1:14" hidden="1" outlineLevel="1" x14ac:dyDescent="0.25">
      <c r="A33" s="24" t="s">
        <v>57</v>
      </c>
      <c r="B33" s="40"/>
      <c r="E33" s="41"/>
      <c r="F33" s="41"/>
      <c r="H33" s="22"/>
      <c r="L33" s="22"/>
      <c r="M33" s="22"/>
    </row>
    <row r="34" spans="1:14" hidden="1" outlineLevel="1" x14ac:dyDescent="0.25">
      <c r="A34" s="24" t="s">
        <v>58</v>
      </c>
      <c r="B34" s="40"/>
      <c r="E34" s="41"/>
      <c r="F34" s="41"/>
      <c r="H34" s="22"/>
      <c r="L34" s="22"/>
      <c r="M34" s="22"/>
    </row>
    <row r="35" spans="1:14" hidden="1" outlineLevel="1" x14ac:dyDescent="0.25">
      <c r="A35" s="24" t="s">
        <v>59</v>
      </c>
      <c r="B35" s="42"/>
      <c r="E35" s="41"/>
      <c r="F35" s="41"/>
      <c r="H35" s="22"/>
      <c r="L35" s="22"/>
      <c r="M35" s="22"/>
    </row>
    <row r="36" spans="1:14" ht="18.75" collapsed="1" x14ac:dyDescent="0.25">
      <c r="A36" s="35"/>
      <c r="B36" s="35" t="s">
        <v>24</v>
      </c>
      <c r="C36" s="35"/>
      <c r="D36" s="36"/>
      <c r="E36" s="36"/>
      <c r="F36" s="36"/>
      <c r="G36" s="37"/>
      <c r="H36" s="22"/>
      <c r="L36" s="22"/>
      <c r="M36" s="22"/>
    </row>
    <row r="37" spans="1:14" ht="15" customHeight="1" x14ac:dyDescent="0.25">
      <c r="A37" s="43"/>
      <c r="B37" s="44" t="s">
        <v>60</v>
      </c>
      <c r="C37" s="43" t="s">
        <v>61</v>
      </c>
      <c r="D37" s="45"/>
      <c r="E37" s="45"/>
      <c r="F37" s="45"/>
      <c r="G37" s="46"/>
      <c r="H37" s="22"/>
      <c r="L37" s="22"/>
      <c r="M37" s="22"/>
    </row>
    <row r="38" spans="1:14" x14ac:dyDescent="0.25">
      <c r="A38" s="24" t="s">
        <v>4</v>
      </c>
      <c r="B38" s="41" t="s">
        <v>818</v>
      </c>
      <c r="C38" s="292">
        <v>691044.88890993199</v>
      </c>
      <c r="F38" s="41"/>
      <c r="H38" s="22"/>
      <c r="L38" s="22"/>
      <c r="M38" s="22"/>
    </row>
    <row r="39" spans="1:14" x14ac:dyDescent="0.25">
      <c r="A39" s="24" t="s">
        <v>62</v>
      </c>
      <c r="B39" s="41" t="s">
        <v>63</v>
      </c>
      <c r="C39" s="292">
        <v>460074.1115</v>
      </c>
      <c r="F39" s="41"/>
      <c r="H39" s="22"/>
      <c r="L39" s="22"/>
      <c r="M39" s="22"/>
      <c r="N39" s="53"/>
    </row>
    <row r="40" spans="1:14" hidden="1" outlineLevel="1" x14ac:dyDescent="0.25">
      <c r="A40" s="24" t="s">
        <v>64</v>
      </c>
      <c r="B40" s="47" t="s">
        <v>65</v>
      </c>
      <c r="C40" s="130" t="s">
        <v>66</v>
      </c>
      <c r="F40" s="41"/>
      <c r="H40" s="22"/>
      <c r="L40" s="22"/>
      <c r="M40" s="22"/>
      <c r="N40" s="53"/>
    </row>
    <row r="41" spans="1:14" hidden="1" outlineLevel="1" x14ac:dyDescent="0.25">
      <c r="A41" s="24" t="s">
        <v>67</v>
      </c>
      <c r="B41" s="47" t="s">
        <v>68</v>
      </c>
      <c r="C41" s="130" t="s">
        <v>66</v>
      </c>
      <c r="F41" s="41"/>
      <c r="H41" s="22"/>
      <c r="L41" s="22"/>
      <c r="M41" s="22"/>
      <c r="N41" s="53"/>
    </row>
    <row r="42" spans="1:14" hidden="1" outlineLevel="1" x14ac:dyDescent="0.25">
      <c r="A42" s="24" t="s">
        <v>69</v>
      </c>
      <c r="B42" s="47"/>
      <c r="C42" s="130"/>
      <c r="F42" s="41"/>
      <c r="H42" s="22"/>
      <c r="L42" s="22"/>
      <c r="M42" s="22"/>
      <c r="N42" s="53"/>
    </row>
    <row r="43" spans="1:14" hidden="1" outlineLevel="1" x14ac:dyDescent="0.25">
      <c r="A43" s="53" t="s">
        <v>989</v>
      </c>
      <c r="B43" s="41"/>
      <c r="F43" s="41"/>
      <c r="H43" s="22"/>
      <c r="L43" s="22"/>
      <c r="M43" s="22"/>
      <c r="N43" s="53"/>
    </row>
    <row r="44" spans="1:14" ht="15" customHeight="1" collapsed="1" x14ac:dyDescent="0.25">
      <c r="A44" s="43"/>
      <c r="B44" s="44" t="s">
        <v>70</v>
      </c>
      <c r="C44" s="80" t="s">
        <v>819</v>
      </c>
      <c r="D44" s="43" t="s">
        <v>71</v>
      </c>
      <c r="E44" s="45"/>
      <c r="F44" s="46" t="s">
        <v>72</v>
      </c>
      <c r="G44" s="46" t="s">
        <v>73</v>
      </c>
      <c r="H44" s="22"/>
      <c r="L44" s="22"/>
      <c r="M44" s="22"/>
      <c r="N44" s="53"/>
    </row>
    <row r="45" spans="1:14" x14ac:dyDescent="0.25">
      <c r="A45" s="24" t="s">
        <v>8</v>
      </c>
      <c r="B45" s="41" t="s">
        <v>74</v>
      </c>
      <c r="C45" s="290">
        <v>0.02</v>
      </c>
      <c r="D45" s="126">
        <f>IF(OR(C38="[For completion]",C39="[For completion]"),"Please complete G.3.1.1 and G.3.1.2",(C38/C39-1))</f>
        <v>0.50202950271835056</v>
      </c>
      <c r="E45" s="126"/>
      <c r="F45" s="291" t="s">
        <v>807</v>
      </c>
      <c r="G45" s="291" t="s">
        <v>804</v>
      </c>
      <c r="H45" s="22"/>
      <c r="L45" s="22"/>
      <c r="M45" s="22"/>
      <c r="N45" s="53"/>
    </row>
    <row r="46" spans="1:14" hidden="1" outlineLevel="1" x14ac:dyDescent="0.25">
      <c r="A46" s="24" t="s">
        <v>75</v>
      </c>
      <c r="B46" s="39" t="s">
        <v>76</v>
      </c>
      <c r="C46" s="126"/>
      <c r="D46" s="126"/>
      <c r="E46" s="126"/>
      <c r="F46" s="126"/>
      <c r="G46" s="60"/>
      <c r="H46" s="22"/>
      <c r="L46" s="22"/>
      <c r="M46" s="22"/>
      <c r="N46" s="53"/>
    </row>
    <row r="47" spans="1:14" hidden="1" outlineLevel="1" x14ac:dyDescent="0.25">
      <c r="A47" s="24" t="s">
        <v>77</v>
      </c>
      <c r="B47" s="39" t="s">
        <v>78</v>
      </c>
      <c r="C47" s="126"/>
      <c r="D47" s="126"/>
      <c r="E47" s="126"/>
      <c r="F47" s="126"/>
      <c r="G47" s="60"/>
      <c r="H47" s="22"/>
      <c r="L47" s="22"/>
      <c r="M47" s="22"/>
      <c r="N47" s="53"/>
    </row>
    <row r="48" spans="1:14" hidden="1" outlineLevel="1" x14ac:dyDescent="0.25">
      <c r="A48" s="24" t="s">
        <v>79</v>
      </c>
      <c r="B48" s="39"/>
      <c r="C48" s="60"/>
      <c r="D48" s="60"/>
      <c r="E48" s="60"/>
      <c r="F48" s="60"/>
      <c r="G48" s="60"/>
      <c r="H48" s="22"/>
      <c r="L48" s="22"/>
      <c r="M48" s="22"/>
      <c r="N48" s="53"/>
    </row>
    <row r="49" spans="1:14" hidden="1" outlineLevel="1" x14ac:dyDescent="0.25">
      <c r="A49" s="24" t="s">
        <v>80</v>
      </c>
      <c r="B49" s="39"/>
      <c r="C49" s="60"/>
      <c r="D49" s="60"/>
      <c r="E49" s="60"/>
      <c r="F49" s="60"/>
      <c r="G49" s="60"/>
      <c r="H49" s="22"/>
      <c r="L49" s="22"/>
      <c r="M49" s="22"/>
      <c r="N49" s="53"/>
    </row>
    <row r="50" spans="1:14" hidden="1" outlineLevel="1" x14ac:dyDescent="0.25">
      <c r="A50" s="24" t="s">
        <v>81</v>
      </c>
      <c r="B50" s="39"/>
      <c r="C50" s="60"/>
      <c r="D50" s="60"/>
      <c r="E50" s="60"/>
      <c r="F50" s="60"/>
      <c r="G50" s="60"/>
      <c r="H50" s="22"/>
      <c r="L50" s="22"/>
      <c r="M50" s="22"/>
      <c r="N50" s="53"/>
    </row>
    <row r="51" spans="1:14" hidden="1" outlineLevel="1" x14ac:dyDescent="0.25">
      <c r="A51" s="24" t="s">
        <v>82</v>
      </c>
      <c r="B51" s="39"/>
      <c r="C51" s="60"/>
      <c r="D51" s="60"/>
      <c r="E51" s="60"/>
      <c r="F51" s="60"/>
      <c r="G51" s="60"/>
      <c r="H51" s="22"/>
      <c r="L51" s="22"/>
      <c r="M51" s="22"/>
      <c r="N51" s="53"/>
    </row>
    <row r="52" spans="1:14" ht="15" customHeight="1" collapsed="1" x14ac:dyDescent="0.25">
      <c r="A52" s="43"/>
      <c r="B52" s="44" t="s">
        <v>83</v>
      </c>
      <c r="C52" s="43" t="s">
        <v>61</v>
      </c>
      <c r="D52" s="43"/>
      <c r="E52" s="45"/>
      <c r="F52" s="46" t="s">
        <v>84</v>
      </c>
      <c r="G52" s="46"/>
      <c r="H52" s="22"/>
      <c r="L52" s="22"/>
      <c r="M52" s="22"/>
      <c r="N52" s="53"/>
    </row>
    <row r="53" spans="1:14" x14ac:dyDescent="0.25">
      <c r="A53" s="24" t="s">
        <v>85</v>
      </c>
      <c r="B53" s="41" t="s">
        <v>86</v>
      </c>
      <c r="C53" s="292">
        <v>691044.88890993199</v>
      </c>
      <c r="E53" s="48"/>
      <c r="F53" s="138">
        <f>IF($C$58=0,"",IF(C53="[for completion]","",C53/$C$58))</f>
        <v>1</v>
      </c>
      <c r="G53" s="49"/>
      <c r="H53" s="22"/>
      <c r="L53" s="22"/>
      <c r="M53" s="22"/>
      <c r="N53" s="53"/>
    </row>
    <row r="54" spans="1:14" x14ac:dyDescent="0.25">
      <c r="A54" s="24" t="s">
        <v>87</v>
      </c>
      <c r="B54" s="41" t="s">
        <v>88</v>
      </c>
      <c r="C54" s="292">
        <v>0</v>
      </c>
      <c r="E54" s="48"/>
      <c r="F54" s="138">
        <f>IF($C$58=0,"",IF(C54="[for completion]","",C54/$C$58))</f>
        <v>0</v>
      </c>
      <c r="G54" s="49"/>
      <c r="H54" s="22"/>
      <c r="L54" s="22"/>
      <c r="M54" s="22"/>
      <c r="N54" s="53"/>
    </row>
    <row r="55" spans="1:14" x14ac:dyDescent="0.25">
      <c r="A55" s="24" t="s">
        <v>89</v>
      </c>
      <c r="B55" s="41" t="s">
        <v>90</v>
      </c>
      <c r="C55" s="292">
        <v>0</v>
      </c>
      <c r="E55" s="48"/>
      <c r="F55" s="146">
        <f t="shared" ref="F55:F56" si="0">IF($C$58=0,"",IF(C55="[for completion]","",C55/$C$58))</f>
        <v>0</v>
      </c>
      <c r="G55" s="49"/>
      <c r="H55" s="22"/>
      <c r="L55" s="22"/>
      <c r="M55" s="22"/>
      <c r="N55" s="53"/>
    </row>
    <row r="56" spans="1:14" x14ac:dyDescent="0.25">
      <c r="A56" s="24" t="s">
        <v>91</v>
      </c>
      <c r="B56" s="41" t="s">
        <v>92</v>
      </c>
      <c r="C56" s="292">
        <v>0</v>
      </c>
      <c r="E56" s="48"/>
      <c r="F56" s="146">
        <f t="shared" si="0"/>
        <v>0</v>
      </c>
      <c r="G56" s="49"/>
      <c r="H56" s="22"/>
      <c r="L56" s="22"/>
      <c r="M56" s="22"/>
      <c r="N56" s="53"/>
    </row>
    <row r="57" spans="1:14" x14ac:dyDescent="0.25">
      <c r="A57" s="24" t="s">
        <v>93</v>
      </c>
      <c r="B57" s="24" t="s">
        <v>94</v>
      </c>
      <c r="C57" s="292">
        <v>0</v>
      </c>
      <c r="E57" s="48"/>
      <c r="F57" s="138">
        <f>IF($C$58=0,"",IF(C57="[for completion]","",C57/$C$58))</f>
        <v>0</v>
      </c>
      <c r="G57" s="49"/>
      <c r="H57" s="22"/>
      <c r="L57" s="22"/>
      <c r="M57" s="22"/>
      <c r="N57" s="53"/>
    </row>
    <row r="58" spans="1:14" x14ac:dyDescent="0.25">
      <c r="A58" s="24" t="s">
        <v>95</v>
      </c>
      <c r="B58" s="50" t="s">
        <v>96</v>
      </c>
      <c r="C58" s="132">
        <f>SUM(C53:C57)</f>
        <v>691044.88890993199</v>
      </c>
      <c r="D58" s="48"/>
      <c r="E58" s="48"/>
      <c r="F58" s="139">
        <f>SUM(F53:F57)</f>
        <v>1</v>
      </c>
      <c r="G58" s="49"/>
      <c r="H58" s="22"/>
      <c r="L58" s="22"/>
      <c r="M58" s="22"/>
      <c r="N58" s="53"/>
    </row>
    <row r="59" spans="1:14" hidden="1" outlineLevel="1" x14ac:dyDescent="0.25">
      <c r="A59" s="24" t="s">
        <v>97</v>
      </c>
      <c r="B59" s="52" t="s">
        <v>98</v>
      </c>
      <c r="C59" s="130"/>
      <c r="E59" s="48"/>
      <c r="F59" s="138">
        <f t="shared" ref="F59:F64" si="1">IF($C$58=0,"",IF(C59="[for completion]","",C59/$C$58))</f>
        <v>0</v>
      </c>
      <c r="G59" s="49"/>
      <c r="H59" s="22"/>
      <c r="L59" s="22"/>
      <c r="M59" s="22"/>
      <c r="N59" s="53"/>
    </row>
    <row r="60" spans="1:14" hidden="1" outlineLevel="1" x14ac:dyDescent="0.25">
      <c r="A60" s="24" t="s">
        <v>99</v>
      </c>
      <c r="B60" s="52" t="s">
        <v>98</v>
      </c>
      <c r="C60" s="130"/>
      <c r="E60" s="48"/>
      <c r="F60" s="138">
        <f t="shared" si="1"/>
        <v>0</v>
      </c>
      <c r="G60" s="49"/>
      <c r="H60" s="22"/>
      <c r="L60" s="22"/>
      <c r="M60" s="22"/>
      <c r="N60" s="53"/>
    </row>
    <row r="61" spans="1:14" hidden="1" outlineLevel="1" x14ac:dyDescent="0.25">
      <c r="A61" s="24" t="s">
        <v>100</v>
      </c>
      <c r="B61" s="52" t="s">
        <v>98</v>
      </c>
      <c r="C61" s="130"/>
      <c r="E61" s="48"/>
      <c r="F61" s="138">
        <f t="shared" si="1"/>
        <v>0</v>
      </c>
      <c r="G61" s="49"/>
      <c r="H61" s="22"/>
      <c r="L61" s="22"/>
      <c r="M61" s="22"/>
      <c r="N61" s="53"/>
    </row>
    <row r="62" spans="1:14" hidden="1" outlineLevel="1" x14ac:dyDescent="0.25">
      <c r="A62" s="24" t="s">
        <v>101</v>
      </c>
      <c r="B62" s="52" t="s">
        <v>98</v>
      </c>
      <c r="C62" s="130"/>
      <c r="E62" s="48"/>
      <c r="F62" s="138">
        <f t="shared" si="1"/>
        <v>0</v>
      </c>
      <c r="G62" s="49"/>
      <c r="H62" s="22"/>
      <c r="L62" s="22"/>
      <c r="M62" s="22"/>
      <c r="N62" s="53"/>
    </row>
    <row r="63" spans="1:14" hidden="1" outlineLevel="1" x14ac:dyDescent="0.25">
      <c r="A63" s="24" t="s">
        <v>102</v>
      </c>
      <c r="B63" s="52" t="s">
        <v>98</v>
      </c>
      <c r="C63" s="130"/>
      <c r="E63" s="48"/>
      <c r="F63" s="138">
        <f t="shared" si="1"/>
        <v>0</v>
      </c>
      <c r="G63" s="49"/>
      <c r="H63" s="22"/>
      <c r="L63" s="22"/>
      <c r="M63" s="22"/>
      <c r="N63" s="53"/>
    </row>
    <row r="64" spans="1:14" hidden="1" outlineLevel="1" x14ac:dyDescent="0.25">
      <c r="A64" s="24" t="s">
        <v>103</v>
      </c>
      <c r="B64" s="52" t="s">
        <v>98</v>
      </c>
      <c r="C64" s="133"/>
      <c r="D64" s="53"/>
      <c r="E64" s="53"/>
      <c r="F64" s="138">
        <f t="shared" si="1"/>
        <v>0</v>
      </c>
      <c r="G64" s="51"/>
      <c r="H64" s="22"/>
      <c r="L64" s="22"/>
      <c r="M64" s="22"/>
      <c r="N64" s="53"/>
    </row>
    <row r="65" spans="1:14" ht="15" customHeight="1" collapsed="1" x14ac:dyDescent="0.25">
      <c r="A65" s="43"/>
      <c r="B65" s="44" t="s">
        <v>104</v>
      </c>
      <c r="C65" s="80" t="s">
        <v>828</v>
      </c>
      <c r="D65" s="80" t="s">
        <v>829</v>
      </c>
      <c r="E65" s="45"/>
      <c r="F65" s="46" t="s">
        <v>105</v>
      </c>
      <c r="G65" s="54" t="s">
        <v>106</v>
      </c>
      <c r="H65" s="22"/>
      <c r="L65" s="22"/>
      <c r="M65" s="22"/>
      <c r="N65" s="53"/>
    </row>
    <row r="66" spans="1:14" x14ac:dyDescent="0.25">
      <c r="A66" s="24" t="s">
        <v>107</v>
      </c>
      <c r="B66" s="41" t="s">
        <v>877</v>
      </c>
      <c r="C66" s="134">
        <v>12.8210223731051</v>
      </c>
      <c r="D66" s="287" t="s">
        <v>804</v>
      </c>
      <c r="E66" s="38"/>
      <c r="F66" s="55"/>
      <c r="G66" s="56"/>
      <c r="H66" s="22"/>
      <c r="L66" s="22"/>
      <c r="M66" s="22"/>
      <c r="N66" s="53"/>
    </row>
    <row r="67" spans="1:14" x14ac:dyDescent="0.25">
      <c r="B67" s="41"/>
      <c r="E67" s="38"/>
      <c r="F67" s="55"/>
      <c r="G67" s="56"/>
      <c r="H67" s="22"/>
      <c r="L67" s="22"/>
      <c r="M67" s="22"/>
      <c r="N67" s="53"/>
    </row>
    <row r="68" spans="1:14" x14ac:dyDescent="0.25">
      <c r="B68" s="41" t="s">
        <v>824</v>
      </c>
      <c r="C68" s="38"/>
      <c r="D68" s="38"/>
      <c r="E68" s="38"/>
      <c r="F68" s="56"/>
      <c r="G68" s="56"/>
      <c r="H68" s="22"/>
      <c r="L68" s="22"/>
      <c r="M68" s="22"/>
      <c r="N68" s="53"/>
    </row>
    <row r="69" spans="1:14" x14ac:dyDescent="0.25">
      <c r="B69" s="41" t="s">
        <v>109</v>
      </c>
      <c r="E69" s="38"/>
      <c r="F69" s="56"/>
      <c r="G69" s="56"/>
      <c r="H69" s="22"/>
      <c r="L69" s="22"/>
      <c r="M69" s="22"/>
      <c r="N69" s="53"/>
    </row>
    <row r="70" spans="1:14" x14ac:dyDescent="0.25">
      <c r="A70" s="24" t="s">
        <v>110</v>
      </c>
      <c r="B70" s="121" t="s">
        <v>964</v>
      </c>
      <c r="C70" s="192">
        <v>25113.793115970198</v>
      </c>
      <c r="D70" s="287" t="s">
        <v>804</v>
      </c>
      <c r="E70" s="20"/>
      <c r="F70" s="138">
        <f t="shared" ref="F70:F76" si="2">IF($C$77=0,"",IF(C70="[for completion]","",C70/$C$77))</f>
        <v>3.6341768123898874E-2</v>
      </c>
      <c r="G70" s="138" t="str">
        <f>IF($D$77=0,"",IF(D70="[Mark as ND1 if not relevant]","",D70/$D$77))</f>
        <v/>
      </c>
      <c r="H70" s="22"/>
      <c r="L70" s="22"/>
      <c r="M70" s="22"/>
      <c r="N70" s="53"/>
    </row>
    <row r="71" spans="1:14" x14ac:dyDescent="0.25">
      <c r="A71" s="24" t="s">
        <v>111</v>
      </c>
      <c r="B71" s="122" t="s">
        <v>965</v>
      </c>
      <c r="C71" s="192">
        <v>26300.622070129</v>
      </c>
      <c r="D71" s="287" t="s">
        <v>804</v>
      </c>
      <c r="E71" s="20"/>
      <c r="F71" s="138">
        <f t="shared" si="2"/>
        <v>3.8059209310723846E-2</v>
      </c>
      <c r="G71" s="138" t="str">
        <f t="shared" ref="G71:G76" si="3">IF($D$77=0,"",IF(D71="[Mark as ND1 if not relevant]","",D71/$D$77))</f>
        <v/>
      </c>
      <c r="H71" s="22"/>
      <c r="L71" s="22"/>
      <c r="M71" s="22"/>
      <c r="N71" s="53"/>
    </row>
    <row r="72" spans="1:14" x14ac:dyDescent="0.25">
      <c r="A72" s="24" t="s">
        <v>112</v>
      </c>
      <c r="B72" s="121" t="s">
        <v>966</v>
      </c>
      <c r="C72" s="192">
        <v>27351.911067509602</v>
      </c>
      <c r="D72" s="287" t="s">
        <v>804</v>
      </c>
      <c r="E72" s="20"/>
      <c r="F72" s="138">
        <f t="shared" si="2"/>
        <v>3.9580512795131244E-2</v>
      </c>
      <c r="G72" s="138" t="str">
        <f t="shared" si="3"/>
        <v/>
      </c>
      <c r="H72" s="22"/>
      <c r="L72" s="22"/>
      <c r="M72" s="22"/>
      <c r="N72" s="53"/>
    </row>
    <row r="73" spans="1:14" x14ac:dyDescent="0.25">
      <c r="A73" s="24" t="s">
        <v>113</v>
      </c>
      <c r="B73" s="121" t="s">
        <v>967</v>
      </c>
      <c r="C73" s="192">
        <v>28598.680441822198</v>
      </c>
      <c r="D73" s="287" t="s">
        <v>804</v>
      </c>
      <c r="E73" s="20"/>
      <c r="F73" s="138">
        <f t="shared" si="2"/>
        <v>4.138469280473854E-2</v>
      </c>
      <c r="G73" s="138" t="str">
        <f t="shared" si="3"/>
        <v/>
      </c>
      <c r="H73" s="22"/>
      <c r="L73" s="22"/>
      <c r="M73" s="22"/>
      <c r="N73" s="53"/>
    </row>
    <row r="74" spans="1:14" x14ac:dyDescent="0.25">
      <c r="A74" s="24" t="s">
        <v>114</v>
      </c>
      <c r="B74" s="121" t="s">
        <v>968</v>
      </c>
      <c r="C74" s="192">
        <v>29752.634063361798</v>
      </c>
      <c r="D74" s="287" t="s">
        <v>804</v>
      </c>
      <c r="E74" s="20"/>
      <c r="F74" s="138">
        <f t="shared" si="2"/>
        <v>4.3054560623831846E-2</v>
      </c>
      <c r="G74" s="138" t="str">
        <f t="shared" si="3"/>
        <v/>
      </c>
      <c r="H74" s="22"/>
      <c r="L74" s="22"/>
      <c r="M74" s="22"/>
      <c r="N74" s="53"/>
    </row>
    <row r="75" spans="1:14" x14ac:dyDescent="0.25">
      <c r="A75" s="24" t="s">
        <v>115</v>
      </c>
      <c r="B75" s="121" t="s">
        <v>969</v>
      </c>
      <c r="C75" s="192">
        <v>132147.72289234199</v>
      </c>
      <c r="D75" s="287" t="s">
        <v>804</v>
      </c>
      <c r="E75" s="20"/>
      <c r="F75" s="138">
        <f t="shared" si="2"/>
        <v>0.19122885504702089</v>
      </c>
      <c r="G75" s="138" t="str">
        <f t="shared" si="3"/>
        <v/>
      </c>
      <c r="H75" s="22"/>
      <c r="L75" s="22"/>
      <c r="M75" s="22"/>
      <c r="N75" s="53"/>
    </row>
    <row r="76" spans="1:14" x14ac:dyDescent="0.25">
      <c r="A76" s="24" t="s">
        <v>116</v>
      </c>
      <c r="B76" s="121" t="s">
        <v>970</v>
      </c>
      <c r="C76" s="192">
        <v>421779.52525879699</v>
      </c>
      <c r="D76" s="287" t="s">
        <v>804</v>
      </c>
      <c r="E76" s="20"/>
      <c r="F76" s="138">
        <f t="shared" si="2"/>
        <v>0.61035040129465479</v>
      </c>
      <c r="G76" s="138" t="str">
        <f t="shared" si="3"/>
        <v/>
      </c>
      <c r="H76" s="22"/>
      <c r="L76" s="22"/>
      <c r="M76" s="22"/>
      <c r="N76" s="53"/>
    </row>
    <row r="77" spans="1:14" x14ac:dyDescent="0.25">
      <c r="A77" s="24" t="s">
        <v>117</v>
      </c>
      <c r="B77" s="57" t="s">
        <v>96</v>
      </c>
      <c r="C77" s="132">
        <f>SUM(C70:C76)</f>
        <v>691044.88890993176</v>
      </c>
      <c r="D77" s="132">
        <f>SUM(D70:D76)</f>
        <v>0</v>
      </c>
      <c r="E77" s="41"/>
      <c r="F77" s="139">
        <f>SUM(F70:F76)</f>
        <v>1</v>
      </c>
      <c r="G77" s="139">
        <f>SUM(G70:G76)</f>
        <v>0</v>
      </c>
      <c r="H77" s="22"/>
      <c r="L77" s="22"/>
      <c r="M77" s="22"/>
      <c r="N77" s="53"/>
    </row>
    <row r="78" spans="1:14" hidden="1" outlineLevel="1" x14ac:dyDescent="0.25">
      <c r="A78" s="24" t="s">
        <v>118</v>
      </c>
      <c r="B78" s="58" t="s">
        <v>119</v>
      </c>
      <c r="C78" s="132"/>
      <c r="D78" s="132"/>
      <c r="E78" s="41"/>
      <c r="F78" s="138">
        <f>IF($C$77=0,"",IF(C78="[for completion]","",C78/$C$77))</f>
        <v>0</v>
      </c>
      <c r="G78" s="138" t="str">
        <f t="shared" ref="G78:G87" si="4">IF($D$77=0,"",IF(D78="[for completion]","",D78/$D$77))</f>
        <v/>
      </c>
      <c r="H78" s="22"/>
      <c r="L78" s="22"/>
      <c r="M78" s="22"/>
      <c r="N78" s="53"/>
    </row>
    <row r="79" spans="1:14" hidden="1" outlineLevel="1" x14ac:dyDescent="0.25">
      <c r="A79" s="24" t="s">
        <v>120</v>
      </c>
      <c r="B79" s="58" t="s">
        <v>121</v>
      </c>
      <c r="C79" s="132"/>
      <c r="D79" s="132"/>
      <c r="E79" s="41"/>
      <c r="F79" s="138">
        <f t="shared" ref="F79:F87" si="5">IF($C$77=0,"",IF(C79="[for completion]","",C79/$C$77))</f>
        <v>0</v>
      </c>
      <c r="G79" s="138" t="str">
        <f t="shared" si="4"/>
        <v/>
      </c>
      <c r="H79" s="22"/>
      <c r="L79" s="22"/>
      <c r="M79" s="22"/>
      <c r="N79" s="53"/>
    </row>
    <row r="80" spans="1:14" hidden="1" outlineLevel="1" x14ac:dyDescent="0.25">
      <c r="A80" s="24" t="s">
        <v>122</v>
      </c>
      <c r="B80" s="58" t="s">
        <v>123</v>
      </c>
      <c r="C80" s="132"/>
      <c r="D80" s="132"/>
      <c r="E80" s="41"/>
      <c r="F80" s="138">
        <f t="shared" si="5"/>
        <v>0</v>
      </c>
      <c r="G80" s="138" t="str">
        <f t="shared" si="4"/>
        <v/>
      </c>
      <c r="H80" s="22"/>
      <c r="L80" s="22"/>
      <c r="M80" s="22"/>
      <c r="N80" s="53"/>
    </row>
    <row r="81" spans="1:14" hidden="1" outlineLevel="1" x14ac:dyDescent="0.25">
      <c r="A81" s="24" t="s">
        <v>124</v>
      </c>
      <c r="B81" s="58" t="s">
        <v>125</v>
      </c>
      <c r="C81" s="132"/>
      <c r="D81" s="132"/>
      <c r="E81" s="41"/>
      <c r="F81" s="138">
        <f t="shared" si="5"/>
        <v>0</v>
      </c>
      <c r="G81" s="138" t="str">
        <f t="shared" si="4"/>
        <v/>
      </c>
      <c r="H81" s="22"/>
      <c r="L81" s="22"/>
      <c r="M81" s="22"/>
      <c r="N81" s="53"/>
    </row>
    <row r="82" spans="1:14" hidden="1" outlineLevel="1" x14ac:dyDescent="0.25">
      <c r="A82" s="24" t="s">
        <v>126</v>
      </c>
      <c r="B82" s="58" t="s">
        <v>127</v>
      </c>
      <c r="C82" s="132"/>
      <c r="D82" s="132"/>
      <c r="E82" s="41"/>
      <c r="F82" s="138">
        <f t="shared" si="5"/>
        <v>0</v>
      </c>
      <c r="G82" s="138" t="str">
        <f t="shared" si="4"/>
        <v/>
      </c>
      <c r="H82" s="22"/>
      <c r="L82" s="22"/>
      <c r="M82" s="22"/>
      <c r="N82" s="53"/>
    </row>
    <row r="83" spans="1:14" hidden="1" outlineLevel="1" x14ac:dyDescent="0.25">
      <c r="A83" s="24" t="s">
        <v>128</v>
      </c>
      <c r="B83" s="58"/>
      <c r="C83" s="48"/>
      <c r="D83" s="48"/>
      <c r="E83" s="41"/>
      <c r="F83" s="49"/>
      <c r="G83" s="49"/>
      <c r="H83" s="22"/>
      <c r="L83" s="22"/>
      <c r="M83" s="22"/>
      <c r="N83" s="53"/>
    </row>
    <row r="84" spans="1:14" hidden="1" outlineLevel="1" x14ac:dyDescent="0.25">
      <c r="A84" s="24" t="s">
        <v>129</v>
      </c>
      <c r="B84" s="58"/>
      <c r="C84" s="48"/>
      <c r="D84" s="48"/>
      <c r="E84" s="41"/>
      <c r="F84" s="49"/>
      <c r="G84" s="49"/>
      <c r="H84" s="22"/>
      <c r="L84" s="22"/>
      <c r="M84" s="22"/>
      <c r="N84" s="53"/>
    </row>
    <row r="85" spans="1:14" hidden="1" outlineLevel="1" x14ac:dyDescent="0.25">
      <c r="A85" s="24" t="s">
        <v>130</v>
      </c>
      <c r="B85" s="58"/>
      <c r="C85" s="48"/>
      <c r="D85" s="48"/>
      <c r="E85" s="41"/>
      <c r="F85" s="49"/>
      <c r="G85" s="49"/>
      <c r="H85" s="22"/>
      <c r="L85" s="22"/>
      <c r="M85" s="22"/>
      <c r="N85" s="53"/>
    </row>
    <row r="86" spans="1:14" hidden="1" outlineLevel="1" x14ac:dyDescent="0.25">
      <c r="A86" s="24" t="s">
        <v>131</v>
      </c>
      <c r="B86" s="57"/>
      <c r="C86" s="48"/>
      <c r="D86" s="48"/>
      <c r="E86" s="41"/>
      <c r="F86" s="49">
        <f t="shared" si="5"/>
        <v>0</v>
      </c>
      <c r="G86" s="49" t="str">
        <f t="shared" si="4"/>
        <v/>
      </c>
      <c r="H86" s="22"/>
      <c r="L86" s="22"/>
      <c r="M86" s="22"/>
      <c r="N86" s="53"/>
    </row>
    <row r="87" spans="1:14" hidden="1" outlineLevel="1" x14ac:dyDescent="0.25">
      <c r="A87" s="24" t="s">
        <v>132</v>
      </c>
      <c r="B87" s="58"/>
      <c r="C87" s="48"/>
      <c r="D87" s="48"/>
      <c r="E87" s="41"/>
      <c r="F87" s="49">
        <f t="shared" si="5"/>
        <v>0</v>
      </c>
      <c r="G87" s="49" t="str">
        <f t="shared" si="4"/>
        <v/>
      </c>
      <c r="H87" s="22"/>
      <c r="L87" s="22"/>
      <c r="M87" s="22"/>
      <c r="N87" s="53"/>
    </row>
    <row r="88" spans="1:14" ht="15" customHeight="1" collapsed="1" x14ac:dyDescent="0.25">
      <c r="A88" s="43"/>
      <c r="B88" s="44" t="s">
        <v>133</v>
      </c>
      <c r="C88" s="80" t="s">
        <v>830</v>
      </c>
      <c r="D88" s="80" t="s">
        <v>831</v>
      </c>
      <c r="E88" s="45"/>
      <c r="F88" s="46" t="s">
        <v>134</v>
      </c>
      <c r="G88" s="43" t="s">
        <v>135</v>
      </c>
      <c r="H88" s="22"/>
      <c r="L88" s="22"/>
      <c r="M88" s="22"/>
      <c r="N88" s="53"/>
    </row>
    <row r="89" spans="1:14" x14ac:dyDescent="0.25">
      <c r="A89" s="24" t="s">
        <v>136</v>
      </c>
      <c r="B89" s="41" t="s">
        <v>108</v>
      </c>
      <c r="C89" s="293">
        <v>3.5276970258093114</v>
      </c>
      <c r="D89" s="293">
        <v>4.4005929747112402</v>
      </c>
      <c r="E89" s="38"/>
      <c r="F89" s="144"/>
      <c r="G89" s="145"/>
      <c r="H89" s="22"/>
      <c r="L89" s="22"/>
      <c r="M89" s="22"/>
      <c r="N89" s="53"/>
    </row>
    <row r="90" spans="1:14" x14ac:dyDescent="0.25">
      <c r="B90" s="41"/>
      <c r="C90" s="134"/>
      <c r="D90" s="134"/>
      <c r="E90" s="38"/>
      <c r="F90" s="144"/>
      <c r="G90" s="145"/>
      <c r="H90" s="22"/>
      <c r="L90" s="22"/>
      <c r="M90" s="22"/>
      <c r="N90" s="53"/>
    </row>
    <row r="91" spans="1:14" x14ac:dyDescent="0.25">
      <c r="B91" s="41" t="s">
        <v>825</v>
      </c>
      <c r="C91" s="143"/>
      <c r="D91" s="143"/>
      <c r="E91" s="38"/>
      <c r="F91" s="145"/>
      <c r="G91" s="145"/>
      <c r="H91" s="22"/>
      <c r="L91" s="22"/>
      <c r="M91" s="22"/>
      <c r="N91" s="53"/>
    </row>
    <row r="92" spans="1:14" x14ac:dyDescent="0.25">
      <c r="A92" s="24" t="s">
        <v>137</v>
      </c>
      <c r="B92" s="41" t="s">
        <v>109</v>
      </c>
      <c r="C92" s="134"/>
      <c r="D92" s="134"/>
      <c r="E92" s="38"/>
      <c r="F92" s="145"/>
      <c r="G92" s="145"/>
      <c r="H92" s="22"/>
      <c r="L92" s="22"/>
      <c r="M92" s="22"/>
      <c r="N92" s="53"/>
    </row>
    <row r="93" spans="1:14" x14ac:dyDescent="0.25">
      <c r="A93" s="24" t="s">
        <v>138</v>
      </c>
      <c r="B93" s="122" t="s">
        <v>964</v>
      </c>
      <c r="C93" s="192">
        <v>152573.99900000001</v>
      </c>
      <c r="D93" s="192">
        <v>3407.6970000000001</v>
      </c>
      <c r="E93" s="20"/>
      <c r="F93" s="138">
        <f>IF($C$100=0,"",IF(C93="[for completion]","",IF(C93="","",C93/$C$100)))</f>
        <v>0.33162917709617751</v>
      </c>
      <c r="G93" s="138">
        <f>IF($D$100=0,"",IF(D93="[Mark as ND1 if not relevant]","",IF(D93="","",D93/$D$100)))</f>
        <v>7.4068436254535923E-3</v>
      </c>
      <c r="H93" s="22"/>
      <c r="L93" s="22"/>
      <c r="M93" s="22"/>
      <c r="N93" s="53"/>
    </row>
    <row r="94" spans="1:14" x14ac:dyDescent="0.25">
      <c r="A94" s="24" t="s">
        <v>139</v>
      </c>
      <c r="B94" s="122" t="s">
        <v>965</v>
      </c>
      <c r="C94" s="192">
        <v>73490.142500000002</v>
      </c>
      <c r="D94" s="192">
        <v>154794.2745</v>
      </c>
      <c r="E94" s="20"/>
      <c r="F94" s="138">
        <f t="shared" ref="F94:F99" si="6">IF($C$100=0,"",IF(C94="[for completion]","",IF(C94="","",C94/$C$100)))</f>
        <v>0.15973544405790804</v>
      </c>
      <c r="G94" s="138">
        <f t="shared" ref="G94:G99" si="7">IF($D$100=0,"",IF(D94="[Mark as ND1 if not relevant]","",IF(D94="","",D94/$D$100)))</f>
        <v>0.33645508545420511</v>
      </c>
      <c r="H94" s="22"/>
      <c r="L94" s="22"/>
      <c r="M94" s="22"/>
      <c r="N94" s="53"/>
    </row>
    <row r="95" spans="1:14" x14ac:dyDescent="0.25">
      <c r="A95" s="24" t="s">
        <v>140</v>
      </c>
      <c r="B95" s="122" t="s">
        <v>966</v>
      </c>
      <c r="C95" s="192">
        <v>39784.275000000001</v>
      </c>
      <c r="D95" s="192">
        <v>76883.695000000007</v>
      </c>
      <c r="E95" s="20"/>
      <c r="F95" s="138">
        <f t="shared" si="6"/>
        <v>8.647362241333155E-2</v>
      </c>
      <c r="G95" s="138">
        <f t="shared" si="7"/>
        <v>0.1671115437235377</v>
      </c>
      <c r="H95" s="22"/>
      <c r="L95" s="22"/>
      <c r="M95" s="22"/>
      <c r="N95" s="53"/>
    </row>
    <row r="96" spans="1:14" x14ac:dyDescent="0.25">
      <c r="A96" s="24" t="s">
        <v>141</v>
      </c>
      <c r="B96" s="122" t="s">
        <v>967</v>
      </c>
      <c r="C96" s="192">
        <v>50554.01</v>
      </c>
      <c r="D96" s="192">
        <v>40838.959999999999</v>
      </c>
      <c r="E96" s="20"/>
      <c r="F96" s="138">
        <f t="shared" si="6"/>
        <v>0.10988231838382848</v>
      </c>
      <c r="G96" s="138">
        <f t="shared" si="7"/>
        <v>8.8766046554653838E-2</v>
      </c>
      <c r="H96" s="22"/>
      <c r="L96" s="22"/>
      <c r="M96" s="22"/>
      <c r="N96" s="53"/>
    </row>
    <row r="97" spans="1:14" x14ac:dyDescent="0.25">
      <c r="A97" s="24" t="s">
        <v>142</v>
      </c>
      <c r="B97" s="122" t="s">
        <v>968</v>
      </c>
      <c r="C97" s="192">
        <v>56952.173499999997</v>
      </c>
      <c r="D97" s="192">
        <v>49232.9735</v>
      </c>
      <c r="E97" s="20"/>
      <c r="F97" s="138">
        <f t="shared" si="6"/>
        <v>0.12378912891733096</v>
      </c>
      <c r="G97" s="138">
        <f t="shared" si="7"/>
        <v>0.10701096251532945</v>
      </c>
      <c r="H97" s="22"/>
      <c r="L97" s="22"/>
      <c r="M97" s="22"/>
    </row>
    <row r="98" spans="1:14" x14ac:dyDescent="0.25">
      <c r="A98" s="24" t="s">
        <v>143</v>
      </c>
      <c r="B98" s="122" t="s">
        <v>969</v>
      </c>
      <c r="C98" s="192">
        <v>54796.0795</v>
      </c>
      <c r="D98" s="192">
        <v>86125.579500000007</v>
      </c>
      <c r="E98" s="20"/>
      <c r="F98" s="138">
        <f t="shared" si="6"/>
        <v>0.11910272308377864</v>
      </c>
      <c r="G98" s="138">
        <f t="shared" si="7"/>
        <v>0.18719936059692854</v>
      </c>
      <c r="H98" s="22"/>
      <c r="L98" s="22"/>
      <c r="M98" s="22"/>
    </row>
    <row r="99" spans="1:14" x14ac:dyDescent="0.25">
      <c r="A99" s="24" t="s">
        <v>144</v>
      </c>
      <c r="B99" s="122" t="s">
        <v>970</v>
      </c>
      <c r="C99" s="192">
        <v>31923.432000000001</v>
      </c>
      <c r="D99" s="192">
        <v>48790.932000000001</v>
      </c>
      <c r="E99" s="20"/>
      <c r="F99" s="138">
        <f t="shared" si="6"/>
        <v>6.9387586047644847E-2</v>
      </c>
      <c r="G99" s="138">
        <f t="shared" si="7"/>
        <v>0.10605015752989179</v>
      </c>
      <c r="H99" s="22"/>
      <c r="L99" s="22"/>
      <c r="M99" s="22"/>
    </row>
    <row r="100" spans="1:14" x14ac:dyDescent="0.25">
      <c r="A100" s="24" t="s">
        <v>145</v>
      </c>
      <c r="B100" s="57" t="s">
        <v>96</v>
      </c>
      <c r="C100" s="132">
        <f>SUM(C93:C99)</f>
        <v>460074.1115</v>
      </c>
      <c r="D100" s="132">
        <f>SUM(D93:D99)</f>
        <v>460074.1115</v>
      </c>
      <c r="E100" s="41"/>
      <c r="F100" s="139">
        <f>SUM(F93:F99)</f>
        <v>1</v>
      </c>
      <c r="G100" s="139">
        <f>SUM(G93:G99)</f>
        <v>1</v>
      </c>
      <c r="H100" s="22"/>
      <c r="L100" s="22"/>
      <c r="M100" s="22"/>
    </row>
    <row r="101" spans="1:14" hidden="1" outlineLevel="1" x14ac:dyDescent="0.25">
      <c r="A101" s="24" t="s">
        <v>146</v>
      </c>
      <c r="B101" s="58" t="s">
        <v>119</v>
      </c>
      <c r="C101" s="132"/>
      <c r="D101" s="132"/>
      <c r="E101" s="41"/>
      <c r="F101" s="138">
        <f t="shared" ref="F101:F105" si="8">IF($C$100=0,"",IF(C101="[for completion]","",C101/$C$100))</f>
        <v>0</v>
      </c>
      <c r="G101" s="138">
        <f t="shared" ref="G101:G105" si="9">IF($D$100=0,"",IF(D101="[for completion]","",D101/$D$100))</f>
        <v>0</v>
      </c>
      <c r="H101" s="22"/>
      <c r="L101" s="22"/>
      <c r="M101" s="22"/>
    </row>
    <row r="102" spans="1:14" hidden="1" outlineLevel="1" x14ac:dyDescent="0.25">
      <c r="A102" s="24" t="s">
        <v>147</v>
      </c>
      <c r="B102" s="58" t="s">
        <v>121</v>
      </c>
      <c r="C102" s="132"/>
      <c r="D102" s="132"/>
      <c r="E102" s="41"/>
      <c r="F102" s="138">
        <f t="shared" si="8"/>
        <v>0</v>
      </c>
      <c r="G102" s="138">
        <f t="shared" si="9"/>
        <v>0</v>
      </c>
      <c r="H102" s="22"/>
      <c r="L102" s="22"/>
      <c r="M102" s="22"/>
    </row>
    <row r="103" spans="1:14" hidden="1" outlineLevel="1" x14ac:dyDescent="0.25">
      <c r="A103" s="24" t="s">
        <v>148</v>
      </c>
      <c r="B103" s="58" t="s">
        <v>123</v>
      </c>
      <c r="C103" s="132"/>
      <c r="D103" s="132"/>
      <c r="E103" s="41"/>
      <c r="F103" s="138">
        <f t="shared" si="8"/>
        <v>0</v>
      </c>
      <c r="G103" s="138">
        <f t="shared" si="9"/>
        <v>0</v>
      </c>
      <c r="H103" s="22"/>
      <c r="L103" s="22"/>
      <c r="M103" s="22"/>
    </row>
    <row r="104" spans="1:14" hidden="1" outlineLevel="1" x14ac:dyDescent="0.25">
      <c r="A104" s="24" t="s">
        <v>149</v>
      </c>
      <c r="B104" s="58" t="s">
        <v>125</v>
      </c>
      <c r="C104" s="132"/>
      <c r="D104" s="132"/>
      <c r="E104" s="41"/>
      <c r="F104" s="138">
        <f t="shared" si="8"/>
        <v>0</v>
      </c>
      <c r="G104" s="138">
        <f t="shared" si="9"/>
        <v>0</v>
      </c>
      <c r="H104" s="22"/>
      <c r="L104" s="22"/>
      <c r="M104" s="22"/>
    </row>
    <row r="105" spans="1:14" hidden="1" outlineLevel="1" x14ac:dyDescent="0.25">
      <c r="A105" s="24" t="s">
        <v>150</v>
      </c>
      <c r="B105" s="58" t="s">
        <v>127</v>
      </c>
      <c r="C105" s="132"/>
      <c r="D105" s="132"/>
      <c r="E105" s="41"/>
      <c r="F105" s="138">
        <f t="shared" si="8"/>
        <v>0</v>
      </c>
      <c r="G105" s="138">
        <f t="shared" si="9"/>
        <v>0</v>
      </c>
      <c r="H105" s="22"/>
      <c r="L105" s="22"/>
      <c r="M105" s="22"/>
    </row>
    <row r="106" spans="1:14" hidden="1" outlineLevel="1" x14ac:dyDescent="0.25">
      <c r="A106" s="24" t="s">
        <v>151</v>
      </c>
      <c r="B106" s="58"/>
      <c r="C106" s="48"/>
      <c r="D106" s="48"/>
      <c r="E106" s="41"/>
      <c r="F106" s="49"/>
      <c r="G106" s="49"/>
      <c r="H106" s="22"/>
      <c r="L106" s="22"/>
      <c r="M106" s="22"/>
    </row>
    <row r="107" spans="1:14" hidden="1" outlineLevel="1" x14ac:dyDescent="0.25">
      <c r="A107" s="24" t="s">
        <v>152</v>
      </c>
      <c r="B107" s="58"/>
      <c r="C107" s="48"/>
      <c r="D107" s="48"/>
      <c r="E107" s="41"/>
      <c r="F107" s="49"/>
      <c r="G107" s="49"/>
      <c r="H107" s="22"/>
      <c r="L107" s="22"/>
      <c r="M107" s="22"/>
    </row>
    <row r="108" spans="1:14" hidden="1" outlineLevel="1" x14ac:dyDescent="0.25">
      <c r="A108" s="24" t="s">
        <v>153</v>
      </c>
      <c r="B108" s="57"/>
      <c r="C108" s="48"/>
      <c r="D108" s="48"/>
      <c r="E108" s="41"/>
      <c r="F108" s="49"/>
      <c r="G108" s="49"/>
      <c r="H108" s="22"/>
      <c r="L108" s="22"/>
      <c r="M108" s="22"/>
    </row>
    <row r="109" spans="1:14" hidden="1" outlineLevel="1" x14ac:dyDescent="0.25">
      <c r="A109" s="24" t="s">
        <v>154</v>
      </c>
      <c r="B109" s="58"/>
      <c r="C109" s="48"/>
      <c r="D109" s="48"/>
      <c r="E109" s="41"/>
      <c r="F109" s="49"/>
      <c r="G109" s="49"/>
      <c r="H109" s="22"/>
      <c r="L109" s="22"/>
      <c r="M109" s="22"/>
    </row>
    <row r="110" spans="1:14" hidden="1" outlineLevel="1" x14ac:dyDescent="0.25">
      <c r="A110" s="24" t="s">
        <v>155</v>
      </c>
      <c r="B110" s="58"/>
      <c r="C110" s="48"/>
      <c r="D110" s="48"/>
      <c r="E110" s="41"/>
      <c r="F110" s="49"/>
      <c r="G110" s="49"/>
      <c r="H110" s="22"/>
      <c r="L110" s="22"/>
      <c r="M110" s="22"/>
    </row>
    <row r="111" spans="1:14" ht="15" customHeight="1" collapsed="1" x14ac:dyDescent="0.25">
      <c r="A111" s="43"/>
      <c r="B111" s="137" t="s">
        <v>987</v>
      </c>
      <c r="C111" s="46" t="s">
        <v>156</v>
      </c>
      <c r="D111" s="46" t="s">
        <v>157</v>
      </c>
      <c r="E111" s="45"/>
      <c r="F111" s="46" t="s">
        <v>158</v>
      </c>
      <c r="G111" s="46" t="s">
        <v>159</v>
      </c>
      <c r="H111" s="22"/>
      <c r="L111" s="22"/>
      <c r="M111" s="22"/>
    </row>
    <row r="112" spans="1:14" s="59" customFormat="1" x14ac:dyDescent="0.25">
      <c r="A112" s="24" t="s">
        <v>160</v>
      </c>
      <c r="B112" s="41" t="s">
        <v>161</v>
      </c>
      <c r="C112" s="292">
        <v>0</v>
      </c>
      <c r="D112" s="292">
        <v>0</v>
      </c>
      <c r="E112" s="49"/>
      <c r="F112" s="138">
        <f>IF($C$129=0,"",IF(C112="[for completion]","",IF(C112="","",C112/$C$129)))</f>
        <v>0</v>
      </c>
      <c r="G112" s="138">
        <f>IF($D$129=0,"",IF(D112="[for completion]","",IF(D112="","",D112/$D$129)))</f>
        <v>0</v>
      </c>
      <c r="I112" s="24"/>
      <c r="J112" s="24"/>
      <c r="K112" s="24"/>
      <c r="L112" s="22" t="s">
        <v>973</v>
      </c>
      <c r="M112" s="22"/>
      <c r="N112" s="22"/>
    </row>
    <row r="113" spans="1:14" s="59" customFormat="1" x14ac:dyDescent="0.25">
      <c r="A113" s="24" t="s">
        <v>162</v>
      </c>
      <c r="B113" s="41" t="s">
        <v>974</v>
      </c>
      <c r="C113" s="292">
        <v>0</v>
      </c>
      <c r="D113" s="292">
        <v>0</v>
      </c>
      <c r="E113" s="49"/>
      <c r="F113" s="138">
        <f t="shared" ref="F113:F128" si="10">IF($C$129=0,"",IF(C113="[for completion]","",IF(C113="","",C113/$C$129)))</f>
        <v>0</v>
      </c>
      <c r="G113" s="138">
        <f t="shared" ref="G113:G128" si="11">IF($D$129=0,"",IF(D113="[for completion]","",IF(D113="","",D113/$D$129)))</f>
        <v>0</v>
      </c>
      <c r="I113" s="24"/>
      <c r="J113" s="24"/>
      <c r="K113" s="24"/>
      <c r="L113" s="41" t="s">
        <v>974</v>
      </c>
      <c r="M113" s="22"/>
      <c r="N113" s="22"/>
    </row>
    <row r="114" spans="1:14" s="59" customFormat="1" x14ac:dyDescent="0.25">
      <c r="A114" s="24" t="s">
        <v>163</v>
      </c>
      <c r="B114" s="41" t="s">
        <v>170</v>
      </c>
      <c r="C114" s="292">
        <v>0</v>
      </c>
      <c r="D114" s="292">
        <v>0</v>
      </c>
      <c r="E114" s="49"/>
      <c r="F114" s="138">
        <f t="shared" si="10"/>
        <v>0</v>
      </c>
      <c r="G114" s="138">
        <f t="shared" si="11"/>
        <v>0</v>
      </c>
      <c r="I114" s="24"/>
      <c r="J114" s="24"/>
      <c r="K114" s="24"/>
      <c r="L114" s="41" t="s">
        <v>170</v>
      </c>
      <c r="M114" s="22"/>
      <c r="N114" s="22"/>
    </row>
    <row r="115" spans="1:14" s="59" customFormat="1" x14ac:dyDescent="0.25">
      <c r="A115" s="24" t="s">
        <v>164</v>
      </c>
      <c r="B115" s="41" t="s">
        <v>975</v>
      </c>
      <c r="C115" s="292">
        <v>0</v>
      </c>
      <c r="D115" s="292">
        <v>0</v>
      </c>
      <c r="E115" s="49"/>
      <c r="F115" s="138">
        <f t="shared" si="10"/>
        <v>0</v>
      </c>
      <c r="G115" s="138">
        <f t="shared" si="11"/>
        <v>0</v>
      </c>
      <c r="I115" s="24"/>
      <c r="J115" s="24"/>
      <c r="K115" s="24"/>
      <c r="L115" s="41" t="s">
        <v>975</v>
      </c>
      <c r="M115" s="22"/>
      <c r="N115" s="22"/>
    </row>
    <row r="116" spans="1:14" s="59" customFormat="1" x14ac:dyDescent="0.25">
      <c r="A116" s="24" t="s">
        <v>166</v>
      </c>
      <c r="B116" s="41" t="s">
        <v>976</v>
      </c>
      <c r="C116" s="292">
        <v>0</v>
      </c>
      <c r="D116" s="292">
        <v>0</v>
      </c>
      <c r="E116" s="49"/>
      <c r="F116" s="138">
        <f t="shared" si="10"/>
        <v>0</v>
      </c>
      <c r="G116" s="138">
        <f t="shared" si="11"/>
        <v>0</v>
      </c>
      <c r="I116" s="24"/>
      <c r="J116" s="24"/>
      <c r="K116" s="24"/>
      <c r="L116" s="41" t="s">
        <v>976</v>
      </c>
      <c r="M116" s="22"/>
      <c r="N116" s="22"/>
    </row>
    <row r="117" spans="1:14" s="59" customFormat="1" x14ac:dyDescent="0.25">
      <c r="A117" s="24" t="s">
        <v>167</v>
      </c>
      <c r="B117" s="41" t="s">
        <v>172</v>
      </c>
      <c r="C117" s="292">
        <v>0</v>
      </c>
      <c r="D117" s="292">
        <v>0</v>
      </c>
      <c r="E117" s="41"/>
      <c r="F117" s="138">
        <f t="shared" si="10"/>
        <v>0</v>
      </c>
      <c r="G117" s="138">
        <f t="shared" si="11"/>
        <v>0</v>
      </c>
      <c r="I117" s="24"/>
      <c r="J117" s="24"/>
      <c r="K117" s="24"/>
      <c r="L117" s="41" t="s">
        <v>172</v>
      </c>
      <c r="M117" s="22"/>
      <c r="N117" s="22"/>
    </row>
    <row r="118" spans="1:14" x14ac:dyDescent="0.25">
      <c r="A118" s="24" t="s">
        <v>168</v>
      </c>
      <c r="B118" s="41" t="s">
        <v>174</v>
      </c>
      <c r="C118" s="292">
        <v>0</v>
      </c>
      <c r="D118" s="292">
        <v>0</v>
      </c>
      <c r="E118" s="41"/>
      <c r="F118" s="138">
        <f t="shared" si="10"/>
        <v>0</v>
      </c>
      <c r="G118" s="138">
        <f t="shared" si="11"/>
        <v>0</v>
      </c>
      <c r="L118" s="41" t="s">
        <v>174</v>
      </c>
      <c r="M118" s="22"/>
    </row>
    <row r="119" spans="1:14" x14ac:dyDescent="0.25">
      <c r="A119" s="24" t="s">
        <v>169</v>
      </c>
      <c r="B119" s="41" t="s">
        <v>977</v>
      </c>
      <c r="C119" s="292">
        <v>0</v>
      </c>
      <c r="D119" s="292">
        <v>0</v>
      </c>
      <c r="E119" s="41"/>
      <c r="F119" s="138">
        <f t="shared" si="10"/>
        <v>0</v>
      </c>
      <c r="G119" s="138">
        <f t="shared" si="11"/>
        <v>0</v>
      </c>
      <c r="L119" s="41" t="s">
        <v>977</v>
      </c>
      <c r="M119" s="22"/>
    </row>
    <row r="120" spans="1:14" x14ac:dyDescent="0.25">
      <c r="A120" s="24" t="s">
        <v>171</v>
      </c>
      <c r="B120" s="41" t="s">
        <v>176</v>
      </c>
      <c r="C120" s="292">
        <v>0</v>
      </c>
      <c r="D120" s="292">
        <v>0</v>
      </c>
      <c r="E120" s="41"/>
      <c r="F120" s="138">
        <f t="shared" si="10"/>
        <v>0</v>
      </c>
      <c r="G120" s="138">
        <f t="shared" si="11"/>
        <v>0</v>
      </c>
      <c r="L120" s="41" t="s">
        <v>176</v>
      </c>
      <c r="M120" s="22"/>
    </row>
    <row r="121" spans="1:14" x14ac:dyDescent="0.25">
      <c r="A121" s="24" t="s">
        <v>173</v>
      </c>
      <c r="B121" s="41" t="s">
        <v>984</v>
      </c>
      <c r="C121" s="292">
        <v>0</v>
      </c>
      <c r="D121" s="292">
        <v>0</v>
      </c>
      <c r="E121" s="41"/>
      <c r="F121" s="138">
        <f t="shared" ref="F121" si="12">IF($C$129=0,"",IF(C121="[for completion]","",IF(C121="","",C121/$C$129)))</f>
        <v>0</v>
      </c>
      <c r="G121" s="138">
        <f t="shared" ref="G121" si="13">IF($D$129=0,"",IF(D121="[for completion]","",IF(D121="","",D121/$D$129)))</f>
        <v>0</v>
      </c>
      <c r="L121" s="41"/>
      <c r="M121" s="22"/>
    </row>
    <row r="122" spans="1:14" x14ac:dyDescent="0.25">
      <c r="A122" s="24" t="s">
        <v>175</v>
      </c>
      <c r="B122" s="41" t="s">
        <v>178</v>
      </c>
      <c r="C122" s="292">
        <v>0</v>
      </c>
      <c r="D122" s="292">
        <v>0</v>
      </c>
      <c r="E122" s="41"/>
      <c r="F122" s="138">
        <f t="shared" si="10"/>
        <v>0</v>
      </c>
      <c r="G122" s="138">
        <f t="shared" si="11"/>
        <v>0</v>
      </c>
      <c r="L122" s="41" t="s">
        <v>178</v>
      </c>
      <c r="M122" s="22"/>
    </row>
    <row r="123" spans="1:14" x14ac:dyDescent="0.25">
      <c r="A123" s="24" t="s">
        <v>177</v>
      </c>
      <c r="B123" s="41" t="s">
        <v>165</v>
      </c>
      <c r="C123" s="292">
        <v>691044.88890993176</v>
      </c>
      <c r="D123" s="187">
        <v>691044.88890993176</v>
      </c>
      <c r="E123" s="41"/>
      <c r="F123" s="138">
        <f t="shared" si="10"/>
        <v>1</v>
      </c>
      <c r="G123" s="138">
        <f t="shared" si="11"/>
        <v>1</v>
      </c>
      <c r="L123" s="41" t="s">
        <v>165</v>
      </c>
      <c r="M123" s="22"/>
    </row>
    <row r="124" spans="1:14" x14ac:dyDescent="0.25">
      <c r="A124" s="24" t="s">
        <v>179</v>
      </c>
      <c r="B124" s="122" t="s">
        <v>979</v>
      </c>
      <c r="C124" s="292">
        <v>0</v>
      </c>
      <c r="D124" s="292">
        <v>0</v>
      </c>
      <c r="E124" s="41"/>
      <c r="F124" s="138">
        <f t="shared" si="10"/>
        <v>0</v>
      </c>
      <c r="G124" s="138">
        <f t="shared" si="11"/>
        <v>0</v>
      </c>
      <c r="L124" s="122" t="s">
        <v>979</v>
      </c>
      <c r="M124" s="22"/>
    </row>
    <row r="125" spans="1:14" x14ac:dyDescent="0.25">
      <c r="A125" s="24" t="s">
        <v>181</v>
      </c>
      <c r="B125" s="41" t="s">
        <v>180</v>
      </c>
      <c r="C125" s="292">
        <v>0</v>
      </c>
      <c r="D125" s="292">
        <v>0</v>
      </c>
      <c r="E125" s="41"/>
      <c r="F125" s="138">
        <f t="shared" si="10"/>
        <v>0</v>
      </c>
      <c r="G125" s="138">
        <f t="shared" si="11"/>
        <v>0</v>
      </c>
      <c r="L125" s="41" t="s">
        <v>180</v>
      </c>
      <c r="M125" s="22"/>
    </row>
    <row r="126" spans="1:14" x14ac:dyDescent="0.25">
      <c r="A126" s="24" t="s">
        <v>183</v>
      </c>
      <c r="B126" s="41" t="s">
        <v>182</v>
      </c>
      <c r="C126" s="292">
        <v>0</v>
      </c>
      <c r="D126" s="292">
        <v>0</v>
      </c>
      <c r="E126" s="41"/>
      <c r="F126" s="138">
        <f t="shared" si="10"/>
        <v>0</v>
      </c>
      <c r="G126" s="138">
        <f t="shared" si="11"/>
        <v>0</v>
      </c>
      <c r="H126" s="53"/>
      <c r="L126" s="41" t="s">
        <v>182</v>
      </c>
      <c r="M126" s="22"/>
    </row>
    <row r="127" spans="1:14" x14ac:dyDescent="0.25">
      <c r="A127" s="24" t="s">
        <v>184</v>
      </c>
      <c r="B127" s="41" t="s">
        <v>978</v>
      </c>
      <c r="C127" s="292">
        <v>0</v>
      </c>
      <c r="D127" s="292">
        <v>0</v>
      </c>
      <c r="E127" s="41"/>
      <c r="F127" s="138">
        <f t="shared" ref="F127" si="14">IF($C$129=0,"",IF(C127="[for completion]","",IF(C127="","",C127/$C$129)))</f>
        <v>0</v>
      </c>
      <c r="G127" s="138">
        <f t="shared" ref="G127" si="15">IF($D$129=0,"",IF(D127="[for completion]","",IF(D127="","",D127/$D$129)))</f>
        <v>0</v>
      </c>
      <c r="H127" s="22"/>
      <c r="L127" s="41" t="s">
        <v>978</v>
      </c>
      <c r="M127" s="22"/>
    </row>
    <row r="128" spans="1:14" x14ac:dyDescent="0.25">
      <c r="A128" s="24" t="s">
        <v>980</v>
      </c>
      <c r="B128" s="41" t="s">
        <v>94</v>
      </c>
      <c r="C128" s="292">
        <v>0</v>
      </c>
      <c r="D128" s="292">
        <v>0</v>
      </c>
      <c r="E128" s="41"/>
      <c r="F128" s="138">
        <f t="shared" si="10"/>
        <v>0</v>
      </c>
      <c r="G128" s="138">
        <f t="shared" si="11"/>
        <v>0</v>
      </c>
      <c r="H128" s="22"/>
      <c r="L128" s="22"/>
      <c r="M128" s="22"/>
    </row>
    <row r="129" spans="1:14" x14ac:dyDescent="0.25">
      <c r="A129" s="24" t="s">
        <v>983</v>
      </c>
      <c r="B129" s="57" t="s">
        <v>96</v>
      </c>
      <c r="C129" s="130">
        <f>SUM(C112:C128)</f>
        <v>691044.88890993176</v>
      </c>
      <c r="D129" s="130">
        <f>SUM(D112:D128)</f>
        <v>691044.88890993176</v>
      </c>
      <c r="E129" s="41"/>
      <c r="F129" s="126">
        <f>SUM(F112:F128)</f>
        <v>1</v>
      </c>
      <c r="G129" s="126">
        <f>SUM(G112:G128)</f>
        <v>1</v>
      </c>
      <c r="H129" s="22"/>
      <c r="L129" s="22"/>
      <c r="M129" s="22"/>
    </row>
    <row r="130" spans="1:14" hidden="1" outlineLevel="1" x14ac:dyDescent="0.25">
      <c r="A130" s="24" t="s">
        <v>185</v>
      </c>
      <c r="B130" s="52" t="s">
        <v>98</v>
      </c>
      <c r="C130" s="130"/>
      <c r="D130" s="130"/>
      <c r="E130" s="41"/>
      <c r="F130" s="138" t="str">
        <f>IF($C$129=0,"",IF(C130="[for completion]","",IF(C130="","",C130/$C$129)))</f>
        <v/>
      </c>
      <c r="G130" s="138" t="str">
        <f>IF($D$129=0,"",IF(D130="[for completion]","",IF(D130="","",D130/$D$129)))</f>
        <v/>
      </c>
      <c r="H130" s="22"/>
      <c r="L130" s="22"/>
      <c r="M130" s="22"/>
    </row>
    <row r="131" spans="1:14" hidden="1" outlineLevel="1" x14ac:dyDescent="0.25">
      <c r="A131" s="24" t="s">
        <v>186</v>
      </c>
      <c r="B131" s="52" t="s">
        <v>98</v>
      </c>
      <c r="C131" s="130"/>
      <c r="D131" s="130"/>
      <c r="E131" s="41"/>
      <c r="F131" s="138">
        <f t="shared" ref="F131:F136" si="16">IF($C$129=0,"",IF(C131="[for completion]","",C131/$C$129))</f>
        <v>0</v>
      </c>
      <c r="G131" s="138">
        <f t="shared" ref="G131:G136" si="17">IF($D$129=0,"",IF(D131="[for completion]","",D131/$D$129))</f>
        <v>0</v>
      </c>
      <c r="H131" s="22"/>
      <c r="L131" s="22"/>
      <c r="M131" s="22"/>
    </row>
    <row r="132" spans="1:14" hidden="1" outlineLevel="1" x14ac:dyDescent="0.25">
      <c r="A132" s="24" t="s">
        <v>187</v>
      </c>
      <c r="B132" s="52" t="s">
        <v>98</v>
      </c>
      <c r="C132" s="130"/>
      <c r="D132" s="130"/>
      <c r="E132" s="41"/>
      <c r="F132" s="138">
        <f t="shared" si="16"/>
        <v>0</v>
      </c>
      <c r="G132" s="138">
        <f t="shared" si="17"/>
        <v>0</v>
      </c>
      <c r="H132" s="22"/>
      <c r="L132" s="22"/>
      <c r="M132" s="22"/>
    </row>
    <row r="133" spans="1:14" hidden="1" outlineLevel="1" x14ac:dyDescent="0.25">
      <c r="A133" s="24" t="s">
        <v>188</v>
      </c>
      <c r="B133" s="52" t="s">
        <v>98</v>
      </c>
      <c r="C133" s="130"/>
      <c r="D133" s="130"/>
      <c r="E133" s="41"/>
      <c r="F133" s="138">
        <f t="shared" si="16"/>
        <v>0</v>
      </c>
      <c r="G133" s="138">
        <f t="shared" si="17"/>
        <v>0</v>
      </c>
      <c r="H133" s="22"/>
      <c r="L133" s="22"/>
      <c r="M133" s="22"/>
    </row>
    <row r="134" spans="1:14" hidden="1" outlineLevel="1" x14ac:dyDescent="0.25">
      <c r="A134" s="24" t="s">
        <v>189</v>
      </c>
      <c r="B134" s="52" t="s">
        <v>98</v>
      </c>
      <c r="C134" s="130"/>
      <c r="D134" s="130"/>
      <c r="E134" s="41"/>
      <c r="F134" s="138">
        <f t="shared" si="16"/>
        <v>0</v>
      </c>
      <c r="G134" s="138">
        <f t="shared" si="17"/>
        <v>0</v>
      </c>
      <c r="H134" s="22"/>
      <c r="L134" s="22"/>
      <c r="M134" s="22"/>
    </row>
    <row r="135" spans="1:14" hidden="1" outlineLevel="1" x14ac:dyDescent="0.25">
      <c r="A135" s="24" t="s">
        <v>190</v>
      </c>
      <c r="B135" s="52" t="s">
        <v>98</v>
      </c>
      <c r="C135" s="130"/>
      <c r="D135" s="130"/>
      <c r="E135" s="41"/>
      <c r="F135" s="138">
        <f t="shared" si="16"/>
        <v>0</v>
      </c>
      <c r="G135" s="138">
        <f t="shared" si="17"/>
        <v>0</v>
      </c>
      <c r="H135" s="22"/>
      <c r="L135" s="22"/>
      <c r="M135" s="22"/>
    </row>
    <row r="136" spans="1:14" hidden="1" outlineLevel="1" x14ac:dyDescent="0.25">
      <c r="A136" s="24" t="s">
        <v>191</v>
      </c>
      <c r="B136" s="52" t="s">
        <v>98</v>
      </c>
      <c r="C136" s="130"/>
      <c r="D136" s="130"/>
      <c r="E136" s="41"/>
      <c r="F136" s="138">
        <f t="shared" si="16"/>
        <v>0</v>
      </c>
      <c r="G136" s="138">
        <f t="shared" si="17"/>
        <v>0</v>
      </c>
      <c r="H136" s="22"/>
      <c r="L136" s="22"/>
      <c r="M136" s="22"/>
    </row>
    <row r="137" spans="1:14" ht="15" customHeight="1" collapsed="1" x14ac:dyDescent="0.25">
      <c r="A137" s="43"/>
      <c r="B137" s="44" t="s">
        <v>192</v>
      </c>
      <c r="C137" s="46" t="s">
        <v>156</v>
      </c>
      <c r="D137" s="46" t="s">
        <v>157</v>
      </c>
      <c r="E137" s="45"/>
      <c r="F137" s="46" t="s">
        <v>158</v>
      </c>
      <c r="G137" s="46" t="s">
        <v>159</v>
      </c>
      <c r="H137" s="22"/>
      <c r="L137" s="22"/>
      <c r="M137" s="22"/>
    </row>
    <row r="138" spans="1:14" s="59" customFormat="1" x14ac:dyDescent="0.25">
      <c r="A138" s="24" t="s">
        <v>193</v>
      </c>
      <c r="B138" s="41" t="s">
        <v>161</v>
      </c>
      <c r="C138" s="292">
        <v>304551.18449999997</v>
      </c>
      <c r="D138" s="292">
        <v>0</v>
      </c>
      <c r="E138" s="49"/>
      <c r="F138" s="138">
        <f>IF($C$155=0,"",IF(C138="[for completion]","",IF(C138="","",C138/$C$155)))</f>
        <v>0.66196114253648897</v>
      </c>
      <c r="G138" s="138">
        <f>IF($D$155=0,"",IF(D138="[for completion]","",IF(D138="","",D138/$D$155)))</f>
        <v>0</v>
      </c>
      <c r="H138" s="22"/>
      <c r="I138" s="24"/>
      <c r="J138" s="24"/>
      <c r="K138" s="24"/>
      <c r="L138" s="22"/>
      <c r="M138" s="22"/>
      <c r="N138" s="22"/>
    </row>
    <row r="139" spans="1:14" s="59" customFormat="1" x14ac:dyDescent="0.25">
      <c r="A139" s="24" t="s">
        <v>194</v>
      </c>
      <c r="B139" s="41" t="s">
        <v>974</v>
      </c>
      <c r="C139" s="292">
        <v>0</v>
      </c>
      <c r="D139" s="292">
        <v>0</v>
      </c>
      <c r="E139" s="49"/>
      <c r="F139" s="138">
        <f t="shared" ref="F139:F146" si="18">IF($C$155=0,"",IF(C139="[for completion]","",IF(C139="","",C139/$C$155)))</f>
        <v>0</v>
      </c>
      <c r="G139" s="138">
        <f t="shared" ref="G139:G146" si="19">IF($D$155=0,"",IF(D139="[for completion]","",IF(D139="","",D139/$D$155)))</f>
        <v>0</v>
      </c>
      <c r="H139" s="22"/>
      <c r="I139" s="24"/>
      <c r="J139" s="24"/>
      <c r="K139" s="24"/>
      <c r="L139" s="22"/>
      <c r="M139" s="22"/>
      <c r="N139" s="22"/>
    </row>
    <row r="140" spans="1:14" s="59" customFormat="1" x14ac:dyDescent="0.25">
      <c r="A140" s="24" t="s">
        <v>195</v>
      </c>
      <c r="B140" s="41" t="s">
        <v>170</v>
      </c>
      <c r="C140" s="292">
        <v>0</v>
      </c>
      <c r="D140" s="292">
        <v>0</v>
      </c>
      <c r="E140" s="49"/>
      <c r="F140" s="138">
        <f t="shared" si="18"/>
        <v>0</v>
      </c>
      <c r="G140" s="138">
        <f t="shared" si="19"/>
        <v>0</v>
      </c>
      <c r="H140" s="22"/>
      <c r="I140" s="24"/>
      <c r="J140" s="24"/>
      <c r="K140" s="24"/>
      <c r="L140" s="22"/>
      <c r="M140" s="22"/>
      <c r="N140" s="22"/>
    </row>
    <row r="141" spans="1:14" s="59" customFormat="1" x14ac:dyDescent="0.25">
      <c r="A141" s="24" t="s">
        <v>196</v>
      </c>
      <c r="B141" s="41" t="s">
        <v>975</v>
      </c>
      <c r="C141" s="292">
        <v>0</v>
      </c>
      <c r="D141" s="292">
        <v>0</v>
      </c>
      <c r="E141" s="49"/>
      <c r="F141" s="138">
        <f t="shared" si="18"/>
        <v>0</v>
      </c>
      <c r="G141" s="138">
        <f t="shared" si="19"/>
        <v>0</v>
      </c>
      <c r="H141" s="22"/>
      <c r="I141" s="24"/>
      <c r="J141" s="24"/>
      <c r="K141" s="24"/>
      <c r="L141" s="22"/>
      <c r="M141" s="22"/>
      <c r="N141" s="22"/>
    </row>
    <row r="142" spans="1:14" s="59" customFormat="1" x14ac:dyDescent="0.25">
      <c r="A142" s="24" t="s">
        <v>197</v>
      </c>
      <c r="B142" s="41" t="s">
        <v>976</v>
      </c>
      <c r="C142" s="292">
        <v>1293.0999999999999</v>
      </c>
      <c r="D142" s="292">
        <v>0</v>
      </c>
      <c r="E142" s="49"/>
      <c r="F142" s="138">
        <f t="shared" si="18"/>
        <v>2.810634129758027E-3</v>
      </c>
      <c r="G142" s="138">
        <f t="shared" si="19"/>
        <v>0</v>
      </c>
      <c r="H142" s="22"/>
      <c r="I142" s="24"/>
      <c r="J142" s="24"/>
      <c r="K142" s="24"/>
      <c r="L142" s="22"/>
      <c r="M142" s="22"/>
      <c r="N142" s="22"/>
    </row>
    <row r="143" spans="1:14" s="59" customFormat="1" x14ac:dyDescent="0.25">
      <c r="A143" s="24" t="s">
        <v>198</v>
      </c>
      <c r="B143" s="41" t="s">
        <v>172</v>
      </c>
      <c r="C143" s="292">
        <v>0</v>
      </c>
      <c r="D143" s="292">
        <v>0</v>
      </c>
      <c r="E143" s="41"/>
      <c r="F143" s="138">
        <f t="shared" si="18"/>
        <v>0</v>
      </c>
      <c r="G143" s="138">
        <f t="shared" si="19"/>
        <v>0</v>
      </c>
      <c r="H143" s="22"/>
      <c r="I143" s="24"/>
      <c r="J143" s="24"/>
      <c r="K143" s="24"/>
      <c r="L143" s="22"/>
      <c r="M143" s="22"/>
      <c r="N143" s="22"/>
    </row>
    <row r="144" spans="1:14" x14ac:dyDescent="0.25">
      <c r="A144" s="24" t="s">
        <v>199</v>
      </c>
      <c r="B144" s="41" t="s">
        <v>174</v>
      </c>
      <c r="C144" s="292">
        <v>0</v>
      </c>
      <c r="D144" s="292">
        <v>0</v>
      </c>
      <c r="E144" s="41"/>
      <c r="F144" s="138">
        <f t="shared" si="18"/>
        <v>0</v>
      </c>
      <c r="G144" s="138">
        <f t="shared" si="19"/>
        <v>0</v>
      </c>
      <c r="H144" s="22"/>
      <c r="L144" s="22"/>
      <c r="M144" s="22"/>
    </row>
    <row r="145" spans="1:14" x14ac:dyDescent="0.25">
      <c r="A145" s="24" t="s">
        <v>200</v>
      </c>
      <c r="B145" s="41" t="s">
        <v>977</v>
      </c>
      <c r="C145" s="292">
        <v>471.6</v>
      </c>
      <c r="D145" s="292">
        <v>0</v>
      </c>
      <c r="E145" s="41"/>
      <c r="F145" s="138">
        <f t="shared" si="18"/>
        <v>1.02505224313192E-3</v>
      </c>
      <c r="G145" s="138">
        <f t="shared" si="19"/>
        <v>0</v>
      </c>
      <c r="H145" s="22"/>
      <c r="L145" s="22"/>
      <c r="M145" s="22"/>
      <c r="N145" s="53"/>
    </row>
    <row r="146" spans="1:14" x14ac:dyDescent="0.25">
      <c r="A146" s="24" t="s">
        <v>201</v>
      </c>
      <c r="B146" s="41" t="s">
        <v>176</v>
      </c>
      <c r="C146" s="292">
        <v>0</v>
      </c>
      <c r="D146" s="292">
        <v>0</v>
      </c>
      <c r="E146" s="41"/>
      <c r="F146" s="138">
        <f t="shared" si="18"/>
        <v>0</v>
      </c>
      <c r="G146" s="138">
        <f t="shared" si="19"/>
        <v>0</v>
      </c>
      <c r="H146" s="22"/>
      <c r="L146" s="22"/>
      <c r="M146" s="22"/>
      <c r="N146" s="53"/>
    </row>
    <row r="147" spans="1:14" x14ac:dyDescent="0.25">
      <c r="A147" s="24" t="s">
        <v>202</v>
      </c>
      <c r="B147" s="41" t="s">
        <v>984</v>
      </c>
      <c r="C147" s="292">
        <v>0</v>
      </c>
      <c r="D147" s="292">
        <v>0</v>
      </c>
      <c r="E147" s="41"/>
      <c r="F147" s="138">
        <f t="shared" ref="F147" si="20">IF($C$155=0,"",IF(C147="[for completion]","",IF(C147="","",C147/$C$155)))</f>
        <v>0</v>
      </c>
      <c r="G147" s="138">
        <f t="shared" ref="G147" si="21">IF($D$155=0,"",IF(D147="[for completion]","",IF(D147="","",D147/$D$155)))</f>
        <v>0</v>
      </c>
      <c r="H147" s="22"/>
      <c r="L147" s="22"/>
      <c r="M147" s="22"/>
      <c r="N147" s="53"/>
    </row>
    <row r="148" spans="1:14" x14ac:dyDescent="0.25">
      <c r="A148" s="24" t="s">
        <v>203</v>
      </c>
      <c r="B148" s="41" t="s">
        <v>178</v>
      </c>
      <c r="C148" s="292">
        <v>0</v>
      </c>
      <c r="D148" s="292">
        <v>0</v>
      </c>
      <c r="E148" s="41"/>
      <c r="F148" s="138">
        <f t="shared" ref="F148:F154" si="22">IF($C$155=0,"",IF(C148="[for completion]","",IF(C148="","",C148/$C$155)))</f>
        <v>0</v>
      </c>
      <c r="G148" s="138">
        <f t="shared" ref="G148:G154" si="23">IF($D$155=0,"",IF(D148="[for completion]","",IF(D148="","",D148/$D$155)))</f>
        <v>0</v>
      </c>
      <c r="H148" s="22"/>
      <c r="L148" s="22"/>
      <c r="M148" s="22"/>
      <c r="N148" s="53"/>
    </row>
    <row r="149" spans="1:14" x14ac:dyDescent="0.25">
      <c r="A149" s="24" t="s">
        <v>204</v>
      </c>
      <c r="B149" s="41" t="s">
        <v>165</v>
      </c>
      <c r="C149" s="292">
        <v>109977</v>
      </c>
      <c r="D149" s="292">
        <v>460074.11149999994</v>
      </c>
      <c r="E149" s="41"/>
      <c r="F149" s="138">
        <f t="shared" si="22"/>
        <v>0.23904192227082097</v>
      </c>
      <c r="G149" s="138">
        <f t="shared" si="23"/>
        <v>1</v>
      </c>
      <c r="H149" s="22"/>
      <c r="L149" s="22"/>
      <c r="M149" s="22"/>
      <c r="N149" s="53"/>
    </row>
    <row r="150" spans="1:14" x14ac:dyDescent="0.25">
      <c r="A150" s="24" t="s">
        <v>205</v>
      </c>
      <c r="B150" s="122" t="s">
        <v>979</v>
      </c>
      <c r="C150" s="292">
        <v>0</v>
      </c>
      <c r="D150" s="292">
        <v>0</v>
      </c>
      <c r="E150" s="41"/>
      <c r="F150" s="138">
        <f t="shared" si="22"/>
        <v>0</v>
      </c>
      <c r="G150" s="138">
        <f t="shared" si="23"/>
        <v>0</v>
      </c>
      <c r="H150" s="22"/>
      <c r="L150" s="22"/>
      <c r="M150" s="22"/>
      <c r="N150" s="53"/>
    </row>
    <row r="151" spans="1:14" x14ac:dyDescent="0.25">
      <c r="A151" s="24" t="s">
        <v>206</v>
      </c>
      <c r="B151" s="41" t="s">
        <v>180</v>
      </c>
      <c r="C151" s="292">
        <v>17226.476999999999</v>
      </c>
      <c r="D151" s="292">
        <v>0</v>
      </c>
      <c r="E151" s="41"/>
      <c r="F151" s="138">
        <f t="shared" si="22"/>
        <v>3.7442830555789709E-2</v>
      </c>
      <c r="G151" s="138">
        <f t="shared" si="23"/>
        <v>0</v>
      </c>
      <c r="H151" s="22"/>
      <c r="L151" s="22"/>
      <c r="M151" s="22"/>
      <c r="N151" s="53"/>
    </row>
    <row r="152" spans="1:14" x14ac:dyDescent="0.25">
      <c r="A152" s="24" t="s">
        <v>207</v>
      </c>
      <c r="B152" s="41" t="s">
        <v>182</v>
      </c>
      <c r="C152" s="292">
        <v>0</v>
      </c>
      <c r="D152" s="292">
        <v>0</v>
      </c>
      <c r="E152" s="41"/>
      <c r="F152" s="138">
        <f t="shared" si="22"/>
        <v>0</v>
      </c>
      <c r="G152" s="138">
        <f t="shared" si="23"/>
        <v>0</v>
      </c>
      <c r="H152" s="22"/>
      <c r="L152" s="22"/>
      <c r="M152" s="22"/>
      <c r="N152" s="53"/>
    </row>
    <row r="153" spans="1:14" x14ac:dyDescent="0.25">
      <c r="A153" s="24" t="s">
        <v>208</v>
      </c>
      <c r="B153" s="41" t="s">
        <v>978</v>
      </c>
      <c r="C153" s="292">
        <v>26554.75</v>
      </c>
      <c r="D153" s="292">
        <v>0</v>
      </c>
      <c r="E153" s="41"/>
      <c r="F153" s="138">
        <f t="shared" si="22"/>
        <v>5.7718418264010501E-2</v>
      </c>
      <c r="G153" s="138">
        <f t="shared" si="23"/>
        <v>0</v>
      </c>
      <c r="H153" s="22"/>
      <c r="L153" s="22"/>
      <c r="M153" s="22"/>
      <c r="N153" s="53"/>
    </row>
    <row r="154" spans="1:14" x14ac:dyDescent="0.25">
      <c r="A154" s="24" t="s">
        <v>981</v>
      </c>
      <c r="B154" s="41" t="s">
        <v>94</v>
      </c>
      <c r="C154" s="292">
        <v>0</v>
      </c>
      <c r="D154" s="292">
        <v>0</v>
      </c>
      <c r="E154" s="41"/>
      <c r="F154" s="138">
        <f t="shared" si="22"/>
        <v>0</v>
      </c>
      <c r="G154" s="138">
        <f t="shared" si="23"/>
        <v>0</v>
      </c>
      <c r="H154" s="22"/>
      <c r="L154" s="22"/>
      <c r="M154" s="22"/>
      <c r="N154" s="53"/>
    </row>
    <row r="155" spans="1:14" x14ac:dyDescent="0.25">
      <c r="A155" s="24" t="s">
        <v>985</v>
      </c>
      <c r="B155" s="57" t="s">
        <v>96</v>
      </c>
      <c r="C155" s="130">
        <f>SUM(C138:C154)</f>
        <v>460074.11149999994</v>
      </c>
      <c r="D155" s="130">
        <f>SUM(D138:D154)</f>
        <v>460074.11149999994</v>
      </c>
      <c r="E155" s="41"/>
      <c r="F155" s="126">
        <f>SUM(F138:F154)</f>
        <v>1</v>
      </c>
      <c r="G155" s="126">
        <f>SUM(G138:G154)</f>
        <v>1</v>
      </c>
      <c r="H155" s="22"/>
      <c r="L155" s="22"/>
      <c r="M155" s="22"/>
      <c r="N155" s="53"/>
    </row>
    <row r="156" spans="1:14" hidden="1" outlineLevel="1" x14ac:dyDescent="0.25">
      <c r="A156" s="24" t="s">
        <v>209</v>
      </c>
      <c r="B156" s="52" t="s">
        <v>98</v>
      </c>
      <c r="C156" s="130"/>
      <c r="D156" s="130"/>
      <c r="E156" s="41"/>
      <c r="F156" s="138" t="str">
        <f>IF($C$155=0,"",IF(C156="[for completion]","",IF(C156="","",C156/$C$155)))</f>
        <v/>
      </c>
      <c r="G156" s="138" t="str">
        <f>IF($D$155=0,"",IF(D156="[for completion]","",IF(D156="","",D156/$D$155)))</f>
        <v/>
      </c>
      <c r="H156" s="22"/>
      <c r="L156" s="22"/>
      <c r="M156" s="22"/>
      <c r="N156" s="53"/>
    </row>
    <row r="157" spans="1:14" hidden="1" outlineLevel="1" x14ac:dyDescent="0.25">
      <c r="A157" s="24" t="s">
        <v>210</v>
      </c>
      <c r="B157" s="52" t="s">
        <v>98</v>
      </c>
      <c r="C157" s="130"/>
      <c r="D157" s="130"/>
      <c r="E157" s="41"/>
      <c r="F157" s="138" t="str">
        <f t="shared" ref="F157:F162" si="24">IF($C$155=0,"",IF(C157="[for completion]","",IF(C157="","",C157/$C$155)))</f>
        <v/>
      </c>
      <c r="G157" s="138" t="str">
        <f t="shared" ref="G157:G162" si="25">IF($D$155=0,"",IF(D157="[for completion]","",IF(D157="","",D157/$D$155)))</f>
        <v/>
      </c>
      <c r="H157" s="22"/>
      <c r="L157" s="22"/>
      <c r="M157" s="22"/>
      <c r="N157" s="53"/>
    </row>
    <row r="158" spans="1:14" hidden="1" outlineLevel="1" x14ac:dyDescent="0.25">
      <c r="A158" s="24" t="s">
        <v>211</v>
      </c>
      <c r="B158" s="52" t="s">
        <v>98</v>
      </c>
      <c r="C158" s="130"/>
      <c r="D158" s="130"/>
      <c r="E158" s="41"/>
      <c r="F158" s="138" t="str">
        <f t="shared" si="24"/>
        <v/>
      </c>
      <c r="G158" s="138" t="str">
        <f t="shared" si="25"/>
        <v/>
      </c>
      <c r="H158" s="22"/>
      <c r="L158" s="22"/>
      <c r="M158" s="22"/>
      <c r="N158" s="53"/>
    </row>
    <row r="159" spans="1:14" hidden="1" outlineLevel="1" x14ac:dyDescent="0.25">
      <c r="A159" s="24" t="s">
        <v>212</v>
      </c>
      <c r="B159" s="52" t="s">
        <v>98</v>
      </c>
      <c r="C159" s="130"/>
      <c r="D159" s="130"/>
      <c r="E159" s="41"/>
      <c r="F159" s="138" t="str">
        <f t="shared" si="24"/>
        <v/>
      </c>
      <c r="G159" s="138" t="str">
        <f t="shared" si="25"/>
        <v/>
      </c>
      <c r="H159" s="22"/>
      <c r="L159" s="22"/>
      <c r="M159" s="22"/>
      <c r="N159" s="53"/>
    </row>
    <row r="160" spans="1:14" hidden="1" outlineLevel="1" x14ac:dyDescent="0.25">
      <c r="A160" s="24" t="s">
        <v>213</v>
      </c>
      <c r="B160" s="52" t="s">
        <v>98</v>
      </c>
      <c r="C160" s="130"/>
      <c r="D160" s="130"/>
      <c r="E160" s="41"/>
      <c r="F160" s="138" t="str">
        <f t="shared" si="24"/>
        <v/>
      </c>
      <c r="G160" s="138" t="str">
        <f t="shared" si="25"/>
        <v/>
      </c>
      <c r="H160" s="22"/>
      <c r="L160" s="22"/>
      <c r="M160" s="22"/>
      <c r="N160" s="53"/>
    </row>
    <row r="161" spans="1:14" hidden="1" outlineLevel="1" x14ac:dyDescent="0.25">
      <c r="A161" s="24" t="s">
        <v>214</v>
      </c>
      <c r="B161" s="52" t="s">
        <v>98</v>
      </c>
      <c r="C161" s="130"/>
      <c r="D161" s="130"/>
      <c r="E161" s="41"/>
      <c r="F161" s="138" t="str">
        <f t="shared" si="24"/>
        <v/>
      </c>
      <c r="G161" s="138" t="str">
        <f t="shared" si="25"/>
        <v/>
      </c>
      <c r="H161" s="22"/>
      <c r="L161" s="22"/>
      <c r="M161" s="22"/>
      <c r="N161" s="53"/>
    </row>
    <row r="162" spans="1:14" hidden="1" outlineLevel="1" x14ac:dyDescent="0.25">
      <c r="A162" s="24" t="s">
        <v>215</v>
      </c>
      <c r="B162" s="52" t="s">
        <v>98</v>
      </c>
      <c r="C162" s="130"/>
      <c r="D162" s="130"/>
      <c r="E162" s="41"/>
      <c r="F162" s="138" t="str">
        <f t="shared" si="24"/>
        <v/>
      </c>
      <c r="G162" s="138" t="str">
        <f t="shared" si="25"/>
        <v/>
      </c>
      <c r="H162" s="22"/>
      <c r="L162" s="22"/>
      <c r="M162" s="22"/>
      <c r="N162" s="53"/>
    </row>
    <row r="163" spans="1:14" ht="15" customHeight="1" collapsed="1" x14ac:dyDescent="0.25">
      <c r="A163" s="43"/>
      <c r="B163" s="44" t="s">
        <v>216</v>
      </c>
      <c r="C163" s="80" t="s">
        <v>156</v>
      </c>
      <c r="D163" s="80" t="s">
        <v>157</v>
      </c>
      <c r="E163" s="45"/>
      <c r="F163" s="80" t="s">
        <v>158</v>
      </c>
      <c r="G163" s="80" t="s">
        <v>159</v>
      </c>
      <c r="H163" s="22"/>
      <c r="L163" s="22"/>
      <c r="M163" s="22"/>
      <c r="N163" s="53"/>
    </row>
    <row r="164" spans="1:14" x14ac:dyDescent="0.25">
      <c r="A164" s="24" t="s">
        <v>218</v>
      </c>
      <c r="B164" s="22" t="s">
        <v>219</v>
      </c>
      <c r="C164" s="292">
        <v>342668.2365</v>
      </c>
      <c r="D164" s="130">
        <v>0</v>
      </c>
      <c r="E164" s="61"/>
      <c r="F164" s="138">
        <f>IF($C$167=0,"",IF(C164="[for completion]","",IF(C164="","",C164/$C$167)))</f>
        <v>0.74481095096349492</v>
      </c>
      <c r="G164" s="138">
        <f>IF($D$167=0,"",IF(D164="[for completion]","",IF(D164="","",D164/$D$167)))</f>
        <v>0</v>
      </c>
      <c r="H164" s="22"/>
      <c r="L164" s="22"/>
      <c r="M164" s="22"/>
      <c r="N164" s="53"/>
    </row>
    <row r="165" spans="1:14" x14ac:dyDescent="0.25">
      <c r="A165" s="24" t="s">
        <v>220</v>
      </c>
      <c r="B165" s="22" t="s">
        <v>221</v>
      </c>
      <c r="C165" s="292">
        <v>117405.875</v>
      </c>
      <c r="D165" s="130">
        <v>460074.1115</v>
      </c>
      <c r="E165" s="61"/>
      <c r="F165" s="138">
        <f t="shared" ref="F165:F166" si="26">IF($C$167=0,"",IF(C165="[for completion]","",IF(C165="","",C165/$C$167)))</f>
        <v>0.25518904903650508</v>
      </c>
      <c r="G165" s="138">
        <f t="shared" ref="G165:G166" si="27">IF($D$167=0,"",IF(D165="[for completion]","",IF(D165="","",D165/$D$167)))</f>
        <v>1</v>
      </c>
      <c r="H165" s="22"/>
      <c r="L165" s="22"/>
      <c r="M165" s="22"/>
      <c r="N165" s="53"/>
    </row>
    <row r="166" spans="1:14" x14ac:dyDescent="0.25">
      <c r="A166" s="24" t="s">
        <v>222</v>
      </c>
      <c r="B166" s="22" t="s">
        <v>94</v>
      </c>
      <c r="C166" s="130">
        <v>0</v>
      </c>
      <c r="D166" s="130">
        <v>0</v>
      </c>
      <c r="E166" s="61"/>
      <c r="F166" s="138">
        <f t="shared" si="26"/>
        <v>0</v>
      </c>
      <c r="G166" s="138">
        <f t="shared" si="27"/>
        <v>0</v>
      </c>
      <c r="H166" s="22"/>
      <c r="L166" s="22"/>
      <c r="M166" s="22"/>
      <c r="N166" s="53"/>
    </row>
    <row r="167" spans="1:14" x14ac:dyDescent="0.25">
      <c r="A167" s="24" t="s">
        <v>223</v>
      </c>
      <c r="B167" s="62" t="s">
        <v>96</v>
      </c>
      <c r="C167" s="141">
        <f>SUM(C164:C166)</f>
        <v>460074.1115</v>
      </c>
      <c r="D167" s="141">
        <f>SUM(D164:D166)</f>
        <v>460074.1115</v>
      </c>
      <c r="E167" s="61"/>
      <c r="F167" s="140">
        <f>SUM(F164:F166)</f>
        <v>1</v>
      </c>
      <c r="G167" s="140">
        <f>SUM(G164:G166)</f>
        <v>1</v>
      </c>
      <c r="H167" s="22"/>
      <c r="L167" s="22"/>
      <c r="M167" s="22"/>
      <c r="N167" s="53"/>
    </row>
    <row r="168" spans="1:14" hidden="1" outlineLevel="1" x14ac:dyDescent="0.25">
      <c r="A168" s="24" t="s">
        <v>224</v>
      </c>
      <c r="B168" s="62"/>
      <c r="C168" s="141"/>
      <c r="D168" s="141"/>
      <c r="E168" s="61"/>
      <c r="F168" s="61"/>
      <c r="G168" s="20"/>
      <c r="H168" s="22"/>
      <c r="L168" s="22"/>
      <c r="M168" s="22"/>
      <c r="N168" s="53"/>
    </row>
    <row r="169" spans="1:14" hidden="1" outlineLevel="1" x14ac:dyDescent="0.25">
      <c r="A169" s="24" t="s">
        <v>225</v>
      </c>
      <c r="B169" s="62"/>
      <c r="C169" s="141"/>
      <c r="D169" s="141"/>
      <c r="E169" s="61"/>
      <c r="F169" s="61"/>
      <c r="G169" s="20"/>
      <c r="H169" s="22"/>
      <c r="L169" s="22"/>
      <c r="M169" s="22"/>
      <c r="N169" s="53"/>
    </row>
    <row r="170" spans="1:14" hidden="1" outlineLevel="1" x14ac:dyDescent="0.25">
      <c r="A170" s="24" t="s">
        <v>226</v>
      </c>
      <c r="B170" s="62"/>
      <c r="C170" s="141"/>
      <c r="D170" s="141"/>
      <c r="E170" s="61"/>
      <c r="F170" s="61"/>
      <c r="G170" s="20"/>
      <c r="H170" s="22"/>
      <c r="L170" s="22"/>
      <c r="M170" s="22"/>
      <c r="N170" s="53"/>
    </row>
    <row r="171" spans="1:14" hidden="1" outlineLevel="1" x14ac:dyDescent="0.25">
      <c r="A171" s="24" t="s">
        <v>227</v>
      </c>
      <c r="B171" s="62"/>
      <c r="C171" s="141"/>
      <c r="D171" s="141"/>
      <c r="E171" s="61"/>
      <c r="F171" s="61"/>
      <c r="G171" s="20"/>
      <c r="H171" s="22"/>
      <c r="L171" s="22"/>
      <c r="M171" s="22"/>
      <c r="N171" s="53"/>
    </row>
    <row r="172" spans="1:14" hidden="1" outlineLevel="1" x14ac:dyDescent="0.25">
      <c r="A172" s="24" t="s">
        <v>228</v>
      </c>
      <c r="B172" s="62"/>
      <c r="C172" s="141"/>
      <c r="D172" s="141"/>
      <c r="E172" s="61"/>
      <c r="F172" s="61"/>
      <c r="G172" s="20"/>
      <c r="H172" s="22"/>
      <c r="L172" s="22"/>
      <c r="M172" s="22"/>
      <c r="N172" s="53"/>
    </row>
    <row r="173" spans="1:14" ht="15" customHeight="1" collapsed="1" x14ac:dyDescent="0.25">
      <c r="A173" s="43"/>
      <c r="B173" s="44" t="s">
        <v>229</v>
      </c>
      <c r="C173" s="43" t="s">
        <v>61</v>
      </c>
      <c r="D173" s="43"/>
      <c r="E173" s="45"/>
      <c r="F173" s="46" t="s">
        <v>230</v>
      </c>
      <c r="G173" s="46"/>
      <c r="H173" s="22"/>
      <c r="L173" s="22"/>
      <c r="M173" s="22"/>
      <c r="N173" s="53"/>
    </row>
    <row r="174" spans="1:14" ht="15" customHeight="1" x14ac:dyDescent="0.25">
      <c r="A174" s="24" t="s">
        <v>231</v>
      </c>
      <c r="B174" s="41" t="s">
        <v>232</v>
      </c>
      <c r="C174" s="292">
        <v>0</v>
      </c>
      <c r="D174" s="38"/>
      <c r="E174" s="30"/>
      <c r="F174" s="138" t="str">
        <f>IF($C$179=0,"",IF(C174="[for completion]","",C174/$C$179))</f>
        <v/>
      </c>
      <c r="G174" s="49"/>
      <c r="H174" s="22"/>
      <c r="L174" s="22"/>
      <c r="M174" s="22"/>
      <c r="N174" s="53"/>
    </row>
    <row r="175" spans="1:14" ht="30.75" customHeight="1" x14ac:dyDescent="0.25">
      <c r="A175" s="24" t="s">
        <v>9</v>
      </c>
      <c r="B175" s="41" t="s">
        <v>820</v>
      </c>
      <c r="C175" s="292">
        <v>0</v>
      </c>
      <c r="E175" s="51"/>
      <c r="F175" s="138" t="str">
        <f>IF($C$179=0,"",IF(C175="[for completion]","",C175/$C$179))</f>
        <v/>
      </c>
      <c r="G175" s="49"/>
      <c r="H175" s="22"/>
      <c r="L175" s="22"/>
      <c r="M175" s="22"/>
      <c r="N175" s="53"/>
    </row>
    <row r="176" spans="1:14" x14ac:dyDescent="0.25">
      <c r="A176" s="24" t="s">
        <v>233</v>
      </c>
      <c r="B176" s="41" t="s">
        <v>234</v>
      </c>
      <c r="C176" s="292">
        <v>0</v>
      </c>
      <c r="E176" s="51"/>
      <c r="F176" s="138"/>
      <c r="G176" s="49"/>
      <c r="H176" s="22"/>
      <c r="L176" s="22"/>
      <c r="M176" s="22"/>
      <c r="N176" s="53"/>
    </row>
    <row r="177" spans="1:14" x14ac:dyDescent="0.25">
      <c r="A177" s="24" t="s">
        <v>235</v>
      </c>
      <c r="B177" s="41" t="s">
        <v>236</v>
      </c>
      <c r="C177" s="292">
        <v>0</v>
      </c>
      <c r="E177" s="51"/>
      <c r="F177" s="138" t="str">
        <f t="shared" ref="F177:F187" si="28">IF($C$179=0,"",IF(C177="[for completion]","",C177/$C$179))</f>
        <v/>
      </c>
      <c r="G177" s="49"/>
      <c r="H177" s="22"/>
      <c r="L177" s="22"/>
      <c r="M177" s="22"/>
      <c r="N177" s="53"/>
    </row>
    <row r="178" spans="1:14" x14ac:dyDescent="0.25">
      <c r="A178" s="24" t="s">
        <v>237</v>
      </c>
      <c r="B178" s="41" t="s">
        <v>94</v>
      </c>
      <c r="C178" s="292">
        <v>0</v>
      </c>
      <c r="E178" s="51"/>
      <c r="F178" s="138" t="str">
        <f t="shared" si="28"/>
        <v/>
      </c>
      <c r="G178" s="49"/>
      <c r="H178" s="22"/>
      <c r="L178" s="22"/>
      <c r="M178" s="22"/>
      <c r="N178" s="53"/>
    </row>
    <row r="179" spans="1:14" x14ac:dyDescent="0.25">
      <c r="A179" s="24" t="s">
        <v>10</v>
      </c>
      <c r="B179" s="57" t="s">
        <v>96</v>
      </c>
      <c r="C179" s="132">
        <f>SUM(C174:C178)</f>
        <v>0</v>
      </c>
      <c r="E179" s="51"/>
      <c r="F179" s="139">
        <f>SUM(F174:F178)</f>
        <v>0</v>
      </c>
      <c r="G179" s="49"/>
      <c r="H179" s="22"/>
      <c r="L179" s="22"/>
      <c r="M179" s="22"/>
      <c r="N179" s="53"/>
    </row>
    <row r="180" spans="1:14" hidden="1" outlineLevel="1" x14ac:dyDescent="0.25">
      <c r="A180" s="24" t="s">
        <v>238</v>
      </c>
      <c r="B180" s="63" t="s">
        <v>239</v>
      </c>
      <c r="C180" s="130"/>
      <c r="E180" s="51"/>
      <c r="F180" s="138" t="str">
        <f t="shared" si="28"/>
        <v/>
      </c>
      <c r="G180" s="49"/>
      <c r="H180" s="22"/>
      <c r="L180" s="22"/>
      <c r="M180" s="22"/>
      <c r="N180" s="53"/>
    </row>
    <row r="181" spans="1:14" s="63" customFormat="1" ht="30" hidden="1" outlineLevel="1" x14ac:dyDescent="0.25">
      <c r="A181" s="24" t="s">
        <v>240</v>
      </c>
      <c r="B181" s="63" t="s">
        <v>241</v>
      </c>
      <c r="C181" s="142"/>
      <c r="F181" s="138" t="str">
        <f t="shared" si="28"/>
        <v/>
      </c>
    </row>
    <row r="182" spans="1:14" ht="30" hidden="1" outlineLevel="1" x14ac:dyDescent="0.25">
      <c r="A182" s="24" t="s">
        <v>242</v>
      </c>
      <c r="B182" s="63" t="s">
        <v>243</v>
      </c>
      <c r="C182" s="130"/>
      <c r="E182" s="51"/>
      <c r="F182" s="138" t="str">
        <f t="shared" si="28"/>
        <v/>
      </c>
      <c r="G182" s="49"/>
      <c r="H182" s="22"/>
      <c r="L182" s="22"/>
      <c r="M182" s="22"/>
      <c r="N182" s="53"/>
    </row>
    <row r="183" spans="1:14" hidden="1" outlineLevel="1" x14ac:dyDescent="0.25">
      <c r="A183" s="24" t="s">
        <v>244</v>
      </c>
      <c r="B183" s="63" t="s">
        <v>245</v>
      </c>
      <c r="C183" s="130"/>
      <c r="E183" s="51"/>
      <c r="F183" s="138" t="str">
        <f t="shared" si="28"/>
        <v/>
      </c>
      <c r="G183" s="49"/>
      <c r="H183" s="22"/>
      <c r="L183" s="22"/>
      <c r="M183" s="22"/>
      <c r="N183" s="53"/>
    </row>
    <row r="184" spans="1:14" s="63" customFormat="1" ht="30" hidden="1" outlineLevel="1" x14ac:dyDescent="0.25">
      <c r="A184" s="24" t="s">
        <v>246</v>
      </c>
      <c r="B184" s="63" t="s">
        <v>247</v>
      </c>
      <c r="C184" s="142"/>
      <c r="F184" s="138" t="str">
        <f t="shared" si="28"/>
        <v/>
      </c>
    </row>
    <row r="185" spans="1:14" ht="30" hidden="1" outlineLevel="1" x14ac:dyDescent="0.25">
      <c r="A185" s="24" t="s">
        <v>248</v>
      </c>
      <c r="B185" s="63" t="s">
        <v>249</v>
      </c>
      <c r="C185" s="130"/>
      <c r="E185" s="51"/>
      <c r="F185" s="138" t="str">
        <f t="shared" si="28"/>
        <v/>
      </c>
      <c r="G185" s="49"/>
      <c r="H185" s="22"/>
      <c r="L185" s="22"/>
      <c r="M185" s="22"/>
      <c r="N185" s="53"/>
    </row>
    <row r="186" spans="1:14" hidden="1" outlineLevel="1" x14ac:dyDescent="0.25">
      <c r="A186" s="24" t="s">
        <v>250</v>
      </c>
      <c r="B186" s="63" t="s">
        <v>251</v>
      </c>
      <c r="C186" s="130"/>
      <c r="E186" s="51"/>
      <c r="F186" s="138" t="str">
        <f t="shared" si="28"/>
        <v/>
      </c>
      <c r="G186" s="49"/>
      <c r="H186" s="22"/>
      <c r="L186" s="22"/>
      <c r="M186" s="22"/>
      <c r="N186" s="53"/>
    </row>
    <row r="187" spans="1:14" hidden="1" outlineLevel="1" x14ac:dyDescent="0.25">
      <c r="A187" s="24" t="s">
        <v>252</v>
      </c>
      <c r="B187" s="63" t="s">
        <v>253</v>
      </c>
      <c r="C187" s="130"/>
      <c r="E187" s="51"/>
      <c r="F187" s="138" t="str">
        <f t="shared" si="28"/>
        <v/>
      </c>
      <c r="G187" s="49"/>
      <c r="H187" s="22"/>
      <c r="L187" s="22"/>
      <c r="M187" s="22"/>
      <c r="N187" s="53"/>
    </row>
    <row r="188" spans="1:14" hidden="1" outlineLevel="1" x14ac:dyDescent="0.25">
      <c r="A188" s="24" t="s">
        <v>254</v>
      </c>
      <c r="B188" s="63"/>
      <c r="E188" s="51"/>
      <c r="F188" s="49"/>
      <c r="G188" s="49"/>
      <c r="H188" s="22"/>
      <c r="L188" s="22"/>
      <c r="M188" s="22"/>
      <c r="N188" s="53"/>
    </row>
    <row r="189" spans="1:14" hidden="1" outlineLevel="1" x14ac:dyDescent="0.25">
      <c r="A189" s="24" t="s">
        <v>255</v>
      </c>
      <c r="B189" s="63"/>
      <c r="E189" s="51"/>
      <c r="F189" s="49"/>
      <c r="G189" s="49"/>
      <c r="H189" s="22"/>
      <c r="L189" s="22"/>
      <c r="M189" s="22"/>
      <c r="N189" s="53"/>
    </row>
    <row r="190" spans="1:14" hidden="1" outlineLevel="1" x14ac:dyDescent="0.25">
      <c r="A190" s="24" t="s">
        <v>256</v>
      </c>
      <c r="B190" s="63"/>
      <c r="E190" s="51"/>
      <c r="F190" s="49"/>
      <c r="G190" s="49"/>
      <c r="H190" s="22"/>
      <c r="L190" s="22"/>
      <c r="M190" s="22"/>
      <c r="N190" s="53"/>
    </row>
    <row r="191" spans="1:14" hidden="1" outlineLevel="1" x14ac:dyDescent="0.25">
      <c r="A191" s="24" t="s">
        <v>257</v>
      </c>
      <c r="B191" s="52"/>
      <c r="E191" s="51"/>
      <c r="F191" s="49"/>
      <c r="G191" s="49"/>
      <c r="H191" s="22"/>
      <c r="L191" s="22"/>
      <c r="M191" s="22"/>
      <c r="N191" s="53"/>
    </row>
    <row r="192" spans="1:14" ht="15" customHeight="1" collapsed="1" x14ac:dyDescent="0.25">
      <c r="A192" s="43"/>
      <c r="B192" s="44" t="s">
        <v>258</v>
      </c>
      <c r="C192" s="43" t="s">
        <v>61</v>
      </c>
      <c r="D192" s="43"/>
      <c r="E192" s="45"/>
      <c r="F192" s="46" t="s">
        <v>230</v>
      </c>
      <c r="G192" s="46"/>
      <c r="H192" s="22"/>
      <c r="L192" s="22"/>
      <c r="M192" s="22"/>
      <c r="N192" s="53"/>
    </row>
    <row r="193" spans="1:14" x14ac:dyDescent="0.25">
      <c r="A193" s="24" t="s">
        <v>259</v>
      </c>
      <c r="B193" s="41" t="s">
        <v>260</v>
      </c>
      <c r="C193" s="292">
        <v>0</v>
      </c>
      <c r="E193" s="48"/>
      <c r="F193" s="138" t="str">
        <f t="shared" ref="F193:F206" si="29">IF($C$208=0,"",IF(C193="[for completion]","",C193/$C$208))</f>
        <v/>
      </c>
      <c r="G193" s="49"/>
      <c r="H193" s="22"/>
      <c r="L193" s="22"/>
      <c r="M193" s="22"/>
      <c r="N193" s="53"/>
    </row>
    <row r="194" spans="1:14" x14ac:dyDescent="0.25">
      <c r="A194" s="24" t="s">
        <v>261</v>
      </c>
      <c r="B194" s="41" t="s">
        <v>262</v>
      </c>
      <c r="C194" s="292">
        <v>0</v>
      </c>
      <c r="E194" s="51"/>
      <c r="F194" s="138" t="str">
        <f t="shared" si="29"/>
        <v/>
      </c>
      <c r="G194" s="51"/>
      <c r="H194" s="22"/>
      <c r="L194" s="22"/>
      <c r="M194" s="22"/>
      <c r="N194" s="53"/>
    </row>
    <row r="195" spans="1:14" x14ac:dyDescent="0.25">
      <c r="A195" s="24" t="s">
        <v>263</v>
      </c>
      <c r="B195" s="41" t="s">
        <v>264</v>
      </c>
      <c r="C195" s="292">
        <v>0</v>
      </c>
      <c r="E195" s="51"/>
      <c r="F195" s="138" t="str">
        <f t="shared" si="29"/>
        <v/>
      </c>
      <c r="G195" s="51"/>
      <c r="H195" s="22"/>
      <c r="L195" s="22"/>
      <c r="M195" s="22"/>
      <c r="N195" s="53"/>
    </row>
    <row r="196" spans="1:14" x14ac:dyDescent="0.25">
      <c r="A196" s="24" t="s">
        <v>265</v>
      </c>
      <c r="B196" s="41" t="s">
        <v>266</v>
      </c>
      <c r="C196" s="292">
        <v>0</v>
      </c>
      <c r="E196" s="51"/>
      <c r="F196" s="138" t="str">
        <f t="shared" si="29"/>
        <v/>
      </c>
      <c r="G196" s="51"/>
      <c r="H196" s="22"/>
      <c r="L196" s="22"/>
      <c r="M196" s="22"/>
      <c r="N196" s="53"/>
    </row>
    <row r="197" spans="1:14" x14ac:dyDescent="0.25">
      <c r="A197" s="24" t="s">
        <v>267</v>
      </c>
      <c r="B197" s="41" t="s">
        <v>268</v>
      </c>
      <c r="C197" s="292">
        <v>0</v>
      </c>
      <c r="E197" s="51"/>
      <c r="F197" s="138" t="str">
        <f t="shared" si="29"/>
        <v/>
      </c>
      <c r="G197" s="51"/>
      <c r="H197" s="22"/>
      <c r="L197" s="22"/>
      <c r="M197" s="22"/>
      <c r="N197" s="53"/>
    </row>
    <row r="198" spans="1:14" x14ac:dyDescent="0.25">
      <c r="A198" s="24" t="s">
        <v>269</v>
      </c>
      <c r="B198" s="41" t="s">
        <v>270</v>
      </c>
      <c r="C198" s="292">
        <v>0</v>
      </c>
      <c r="E198" s="51"/>
      <c r="F198" s="138" t="str">
        <f t="shared" si="29"/>
        <v/>
      </c>
      <c r="G198" s="51"/>
      <c r="H198" s="22"/>
      <c r="L198" s="22"/>
      <c r="M198" s="22"/>
      <c r="N198" s="53"/>
    </row>
    <row r="199" spans="1:14" x14ac:dyDescent="0.25">
      <c r="A199" s="24" t="s">
        <v>271</v>
      </c>
      <c r="B199" s="41" t="s">
        <v>272</v>
      </c>
      <c r="C199" s="292">
        <v>0</v>
      </c>
      <c r="E199" s="51"/>
      <c r="F199" s="138" t="str">
        <f t="shared" si="29"/>
        <v/>
      </c>
      <c r="G199" s="51"/>
      <c r="H199" s="22"/>
      <c r="L199" s="22"/>
      <c r="M199" s="22"/>
      <c r="N199" s="53"/>
    </row>
    <row r="200" spans="1:14" x14ac:dyDescent="0.25">
      <c r="A200" s="24" t="s">
        <v>273</v>
      </c>
      <c r="B200" s="41" t="s">
        <v>12</v>
      </c>
      <c r="C200" s="292">
        <v>0</v>
      </c>
      <c r="E200" s="51"/>
      <c r="F200" s="138" t="str">
        <f t="shared" si="29"/>
        <v/>
      </c>
      <c r="G200" s="51"/>
      <c r="H200" s="22"/>
      <c r="L200" s="22"/>
      <c r="M200" s="22"/>
      <c r="N200" s="53"/>
    </row>
    <row r="201" spans="1:14" x14ac:dyDescent="0.25">
      <c r="A201" s="24" t="s">
        <v>274</v>
      </c>
      <c r="B201" s="41" t="s">
        <v>275</v>
      </c>
      <c r="C201" s="292">
        <v>0</v>
      </c>
      <c r="E201" s="51"/>
      <c r="F201" s="138" t="str">
        <f t="shared" si="29"/>
        <v/>
      </c>
      <c r="G201" s="51"/>
      <c r="H201" s="22"/>
      <c r="L201" s="22"/>
      <c r="M201" s="22"/>
      <c r="N201" s="53"/>
    </row>
    <row r="202" spans="1:14" x14ac:dyDescent="0.25">
      <c r="A202" s="24" t="s">
        <v>276</v>
      </c>
      <c r="B202" s="41" t="s">
        <v>277</v>
      </c>
      <c r="C202" s="292">
        <v>0</v>
      </c>
      <c r="E202" s="51"/>
      <c r="F202" s="138" t="str">
        <f t="shared" si="29"/>
        <v/>
      </c>
      <c r="G202" s="51"/>
      <c r="H202" s="22"/>
      <c r="L202" s="22"/>
      <c r="M202" s="22"/>
      <c r="N202" s="53"/>
    </row>
    <row r="203" spans="1:14" x14ac:dyDescent="0.25">
      <c r="A203" s="24" t="s">
        <v>278</v>
      </c>
      <c r="B203" s="41" t="s">
        <v>279</v>
      </c>
      <c r="C203" s="292">
        <v>0</v>
      </c>
      <c r="E203" s="51"/>
      <c r="F203" s="138" t="str">
        <f t="shared" si="29"/>
        <v/>
      </c>
      <c r="G203" s="51"/>
      <c r="H203" s="22"/>
      <c r="L203" s="22"/>
      <c r="M203" s="22"/>
      <c r="N203" s="53"/>
    </row>
    <row r="204" spans="1:14" x14ac:dyDescent="0.25">
      <c r="A204" s="24" t="s">
        <v>280</v>
      </c>
      <c r="B204" s="41" t="s">
        <v>281</v>
      </c>
      <c r="C204" s="292">
        <v>0</v>
      </c>
      <c r="E204" s="51"/>
      <c r="F204" s="138" t="str">
        <f t="shared" si="29"/>
        <v/>
      </c>
      <c r="G204" s="51"/>
      <c r="H204" s="22"/>
      <c r="L204" s="22"/>
      <c r="M204" s="22"/>
      <c r="N204" s="53"/>
    </row>
    <row r="205" spans="1:14" x14ac:dyDescent="0.25">
      <c r="A205" s="24" t="s">
        <v>282</v>
      </c>
      <c r="B205" s="41" t="s">
        <v>283</v>
      </c>
      <c r="C205" s="292">
        <v>0</v>
      </c>
      <c r="E205" s="51"/>
      <c r="F205" s="138" t="str">
        <f t="shared" si="29"/>
        <v/>
      </c>
      <c r="G205" s="51"/>
      <c r="H205" s="22"/>
      <c r="L205" s="22"/>
      <c r="M205" s="22"/>
      <c r="N205" s="53"/>
    </row>
    <row r="206" spans="1:14" x14ac:dyDescent="0.25">
      <c r="A206" s="24" t="s">
        <v>284</v>
      </c>
      <c r="B206" s="41" t="s">
        <v>94</v>
      </c>
      <c r="C206" s="292">
        <v>0</v>
      </c>
      <c r="E206" s="51"/>
      <c r="F206" s="138" t="str">
        <f t="shared" si="29"/>
        <v/>
      </c>
      <c r="G206" s="51"/>
      <c r="H206" s="22"/>
      <c r="L206" s="22"/>
      <c r="M206" s="22"/>
      <c r="N206" s="53"/>
    </row>
    <row r="207" spans="1:14" x14ac:dyDescent="0.25">
      <c r="A207" s="24" t="s">
        <v>285</v>
      </c>
      <c r="B207" s="50" t="s">
        <v>286</v>
      </c>
      <c r="C207" s="292">
        <v>0</v>
      </c>
      <c r="E207" s="51"/>
      <c r="F207" s="138"/>
      <c r="G207" s="51"/>
      <c r="H207" s="22"/>
      <c r="L207" s="22"/>
      <c r="M207" s="22"/>
      <c r="N207" s="53"/>
    </row>
    <row r="208" spans="1:14" x14ac:dyDescent="0.25">
      <c r="A208" s="24" t="s">
        <v>287</v>
      </c>
      <c r="B208" s="57" t="s">
        <v>96</v>
      </c>
      <c r="C208" s="132">
        <f>SUM(C193:C206)</f>
        <v>0</v>
      </c>
      <c r="D208" s="41"/>
      <c r="E208" s="51"/>
      <c r="F208" s="139">
        <f>SUM(F193:F206)</f>
        <v>0</v>
      </c>
      <c r="G208" s="51"/>
      <c r="H208" s="22"/>
      <c r="L208" s="22"/>
      <c r="M208" s="22"/>
      <c r="N208" s="53"/>
    </row>
    <row r="209" spans="1:14" hidden="1" outlineLevel="1" x14ac:dyDescent="0.25">
      <c r="A209" s="24" t="s">
        <v>288</v>
      </c>
      <c r="B209" s="52" t="s">
        <v>98</v>
      </c>
      <c r="C209" s="130"/>
      <c r="E209" s="51"/>
      <c r="F209" s="138" t="str">
        <f>IF($C$208=0,"",IF(C209="[for completion]","",C209/$C$208))</f>
        <v/>
      </c>
      <c r="G209" s="51"/>
      <c r="H209" s="22"/>
      <c r="L209" s="22"/>
      <c r="M209" s="22"/>
      <c r="N209" s="53"/>
    </row>
    <row r="210" spans="1:14" hidden="1" outlineLevel="1" x14ac:dyDescent="0.25">
      <c r="A210" s="24" t="s">
        <v>289</v>
      </c>
      <c r="B210" s="52" t="s">
        <v>98</v>
      </c>
      <c r="C210" s="130"/>
      <c r="E210" s="51"/>
      <c r="F210" s="138" t="str">
        <f t="shared" ref="F210:F215" si="30">IF($C$208=0,"",IF(C210="[for completion]","",C210/$C$208))</f>
        <v/>
      </c>
      <c r="G210" s="51"/>
      <c r="H210" s="22"/>
      <c r="L210" s="22"/>
      <c r="M210" s="22"/>
      <c r="N210" s="53"/>
    </row>
    <row r="211" spans="1:14" hidden="1" outlineLevel="1" x14ac:dyDescent="0.25">
      <c r="A211" s="24" t="s">
        <v>290</v>
      </c>
      <c r="B211" s="52" t="s">
        <v>98</v>
      </c>
      <c r="C211" s="130"/>
      <c r="E211" s="51"/>
      <c r="F211" s="138" t="str">
        <f t="shared" si="30"/>
        <v/>
      </c>
      <c r="G211" s="51"/>
      <c r="H211" s="22"/>
      <c r="L211" s="22"/>
      <c r="M211" s="22"/>
      <c r="N211" s="53"/>
    </row>
    <row r="212" spans="1:14" hidden="1" outlineLevel="1" x14ac:dyDescent="0.25">
      <c r="A212" s="24" t="s">
        <v>291</v>
      </c>
      <c r="B212" s="52" t="s">
        <v>98</v>
      </c>
      <c r="C212" s="130"/>
      <c r="E212" s="51"/>
      <c r="F212" s="138" t="str">
        <f t="shared" si="30"/>
        <v/>
      </c>
      <c r="G212" s="51"/>
      <c r="H212" s="22"/>
      <c r="L212" s="22"/>
      <c r="M212" s="22"/>
      <c r="N212" s="53"/>
    </row>
    <row r="213" spans="1:14" hidden="1" outlineLevel="1" x14ac:dyDescent="0.25">
      <c r="A213" s="24" t="s">
        <v>292</v>
      </c>
      <c r="B213" s="52" t="s">
        <v>98</v>
      </c>
      <c r="C213" s="130"/>
      <c r="E213" s="51"/>
      <c r="F213" s="138" t="str">
        <f t="shared" si="30"/>
        <v/>
      </c>
      <c r="G213" s="51"/>
      <c r="H213" s="22"/>
      <c r="L213" s="22"/>
      <c r="M213" s="22"/>
      <c r="N213" s="53"/>
    </row>
    <row r="214" spans="1:14" hidden="1" outlineLevel="1" x14ac:dyDescent="0.25">
      <c r="A214" s="24" t="s">
        <v>293</v>
      </c>
      <c r="B214" s="52" t="s">
        <v>98</v>
      </c>
      <c r="C214" s="130"/>
      <c r="E214" s="51"/>
      <c r="F214" s="138" t="str">
        <f t="shared" si="30"/>
        <v/>
      </c>
      <c r="G214" s="51"/>
      <c r="H214" s="22"/>
      <c r="L214" s="22"/>
      <c r="M214" s="22"/>
      <c r="N214" s="53"/>
    </row>
    <row r="215" spans="1:14" hidden="1" outlineLevel="1" x14ac:dyDescent="0.25">
      <c r="A215" s="24" t="s">
        <v>294</v>
      </c>
      <c r="B215" s="52" t="s">
        <v>98</v>
      </c>
      <c r="C215" s="130"/>
      <c r="E215" s="51"/>
      <c r="F215" s="138" t="str">
        <f t="shared" si="30"/>
        <v/>
      </c>
      <c r="G215" s="51"/>
      <c r="H215" s="22"/>
      <c r="L215" s="22"/>
      <c r="M215" s="22"/>
      <c r="N215" s="53"/>
    </row>
    <row r="216" spans="1:14" ht="15" customHeight="1" collapsed="1" x14ac:dyDescent="0.25">
      <c r="A216" s="43"/>
      <c r="B216" s="44" t="s">
        <v>295</v>
      </c>
      <c r="C216" s="43" t="s">
        <v>61</v>
      </c>
      <c r="D216" s="43"/>
      <c r="E216" s="45"/>
      <c r="F216" s="46" t="s">
        <v>84</v>
      </c>
      <c r="G216" s="46" t="s">
        <v>217</v>
      </c>
      <c r="H216" s="22"/>
      <c r="L216" s="22"/>
      <c r="M216" s="22"/>
      <c r="N216" s="53"/>
    </row>
    <row r="217" spans="1:14" x14ac:dyDescent="0.25">
      <c r="A217" s="24" t="s">
        <v>296</v>
      </c>
      <c r="B217" s="20" t="s">
        <v>297</v>
      </c>
      <c r="C217" s="292">
        <v>0</v>
      </c>
      <c r="E217" s="61"/>
      <c r="F217" s="138">
        <f>IF($C$38=0,"",IF(C217="[for completion]","",IF(C217="","",C217/$C$38)))</f>
        <v>0</v>
      </c>
      <c r="G217" s="138">
        <f>IF($C$39=0,"",IF(C217="[for completion]","",IF(C217="","",C217/$C$39)))</f>
        <v>0</v>
      </c>
      <c r="H217" s="22"/>
      <c r="L217" s="22"/>
      <c r="M217" s="22"/>
      <c r="N217" s="53"/>
    </row>
    <row r="218" spans="1:14" x14ac:dyDescent="0.25">
      <c r="A218" s="24" t="s">
        <v>298</v>
      </c>
      <c r="B218" s="20" t="s">
        <v>299</v>
      </c>
      <c r="C218" s="292">
        <v>0</v>
      </c>
      <c r="E218" s="61"/>
      <c r="F218" s="138">
        <f t="shared" ref="F218:F219" si="31">IF($C$38=0,"",IF(C218="[for completion]","",IF(C218="","",C218/$C$38)))</f>
        <v>0</v>
      </c>
      <c r="G218" s="138">
        <f t="shared" ref="G218:G219" si="32">IF($C$39=0,"",IF(C218="[for completion]","",IF(C218="","",C218/$C$39)))</f>
        <v>0</v>
      </c>
      <c r="H218" s="22"/>
      <c r="L218" s="22"/>
      <c r="M218" s="22"/>
      <c r="N218" s="53"/>
    </row>
    <row r="219" spans="1:14" x14ac:dyDescent="0.25">
      <c r="A219" s="24" t="s">
        <v>300</v>
      </c>
      <c r="B219" s="20" t="s">
        <v>94</v>
      </c>
      <c r="C219" s="292">
        <v>0</v>
      </c>
      <c r="E219" s="61"/>
      <c r="F219" s="138">
        <f t="shared" si="31"/>
        <v>0</v>
      </c>
      <c r="G219" s="138">
        <f t="shared" si="32"/>
        <v>0</v>
      </c>
      <c r="H219" s="22"/>
      <c r="L219" s="22"/>
      <c r="M219" s="22"/>
      <c r="N219" s="53"/>
    </row>
    <row r="220" spans="1:14" x14ac:dyDescent="0.25">
      <c r="A220" s="24" t="s">
        <v>301</v>
      </c>
      <c r="B220" s="57" t="s">
        <v>96</v>
      </c>
      <c r="C220" s="130">
        <f>SUM(C217:C219)</f>
        <v>0</v>
      </c>
      <c r="E220" s="61"/>
      <c r="F220" s="126">
        <f>SUM(F217:F219)</f>
        <v>0</v>
      </c>
      <c r="G220" s="126">
        <f>SUM(G217:G219)</f>
        <v>0</v>
      </c>
      <c r="H220" s="22"/>
      <c r="L220" s="22"/>
      <c r="M220" s="22"/>
      <c r="N220" s="53"/>
    </row>
    <row r="221" spans="1:14" hidden="1" outlineLevel="1" x14ac:dyDescent="0.25">
      <c r="A221" s="24" t="s">
        <v>302</v>
      </c>
      <c r="B221" s="52" t="s">
        <v>98</v>
      </c>
      <c r="C221" s="130"/>
      <c r="E221" s="61"/>
      <c r="F221" s="138" t="str">
        <f t="shared" ref="F221:F227" si="33">IF($C$38=0,"",IF(C221="[for completion]","",IF(C221="","",C221/$C$38)))</f>
        <v/>
      </c>
      <c r="G221" s="138" t="str">
        <f t="shared" ref="G221:G227" si="34">IF($C$39=0,"",IF(C221="[for completion]","",IF(C221="","",C221/$C$39)))</f>
        <v/>
      </c>
      <c r="H221" s="22"/>
      <c r="L221" s="22"/>
      <c r="M221" s="22"/>
      <c r="N221" s="53"/>
    </row>
    <row r="222" spans="1:14" hidden="1" outlineLevel="1" x14ac:dyDescent="0.25">
      <c r="A222" s="24" t="s">
        <v>303</v>
      </c>
      <c r="B222" s="52" t="s">
        <v>98</v>
      </c>
      <c r="C222" s="130"/>
      <c r="E222" s="61"/>
      <c r="F222" s="138" t="str">
        <f t="shared" si="33"/>
        <v/>
      </c>
      <c r="G222" s="138" t="str">
        <f t="shared" si="34"/>
        <v/>
      </c>
      <c r="H222" s="22"/>
      <c r="L222" s="22"/>
      <c r="M222" s="22"/>
      <c r="N222" s="53"/>
    </row>
    <row r="223" spans="1:14" hidden="1" outlineLevel="1" x14ac:dyDescent="0.25">
      <c r="A223" s="24" t="s">
        <v>304</v>
      </c>
      <c r="B223" s="52" t="s">
        <v>98</v>
      </c>
      <c r="C223" s="130"/>
      <c r="E223" s="61"/>
      <c r="F223" s="138" t="str">
        <f t="shared" si="33"/>
        <v/>
      </c>
      <c r="G223" s="138" t="str">
        <f t="shared" si="34"/>
        <v/>
      </c>
      <c r="H223" s="22"/>
      <c r="L223" s="22"/>
      <c r="M223" s="22"/>
      <c r="N223" s="53"/>
    </row>
    <row r="224" spans="1:14" hidden="1" outlineLevel="1" x14ac:dyDescent="0.25">
      <c r="A224" s="24" t="s">
        <v>305</v>
      </c>
      <c r="B224" s="52" t="s">
        <v>98</v>
      </c>
      <c r="C224" s="130"/>
      <c r="E224" s="61"/>
      <c r="F224" s="138" t="str">
        <f t="shared" si="33"/>
        <v/>
      </c>
      <c r="G224" s="138" t="str">
        <f t="shared" si="34"/>
        <v/>
      </c>
      <c r="H224" s="22"/>
      <c r="L224" s="22"/>
      <c r="M224" s="22"/>
      <c r="N224" s="53"/>
    </row>
    <row r="225" spans="1:14" hidden="1" outlineLevel="1" x14ac:dyDescent="0.25">
      <c r="A225" s="24" t="s">
        <v>306</v>
      </c>
      <c r="B225" s="52" t="s">
        <v>98</v>
      </c>
      <c r="C225" s="130"/>
      <c r="E225" s="61"/>
      <c r="F225" s="138" t="str">
        <f t="shared" si="33"/>
        <v/>
      </c>
      <c r="G225" s="138" t="str">
        <f t="shared" si="34"/>
        <v/>
      </c>
      <c r="H225" s="22"/>
      <c r="L225" s="22"/>
      <c r="M225" s="22"/>
    </row>
    <row r="226" spans="1:14" hidden="1" outlineLevel="1" x14ac:dyDescent="0.25">
      <c r="A226" s="24" t="s">
        <v>307</v>
      </c>
      <c r="B226" s="52" t="s">
        <v>98</v>
      </c>
      <c r="C226" s="130"/>
      <c r="E226" s="41"/>
      <c r="F226" s="138" t="str">
        <f t="shared" si="33"/>
        <v/>
      </c>
      <c r="G226" s="138" t="str">
        <f t="shared" si="34"/>
        <v/>
      </c>
      <c r="H226" s="22"/>
      <c r="L226" s="22"/>
      <c r="M226" s="22"/>
    </row>
    <row r="227" spans="1:14" hidden="1" outlineLevel="1" x14ac:dyDescent="0.25">
      <c r="A227" s="24" t="s">
        <v>308</v>
      </c>
      <c r="B227" s="52" t="s">
        <v>98</v>
      </c>
      <c r="C227" s="130"/>
      <c r="E227" s="61"/>
      <c r="F227" s="138" t="str">
        <f t="shared" si="33"/>
        <v/>
      </c>
      <c r="G227" s="138" t="str">
        <f t="shared" si="34"/>
        <v/>
      </c>
      <c r="H227" s="22"/>
      <c r="L227" s="22"/>
      <c r="M227" s="22"/>
    </row>
    <row r="228" spans="1:14" ht="15" customHeight="1" collapsed="1" x14ac:dyDescent="0.25">
      <c r="A228" s="43"/>
      <c r="B228" s="44" t="s">
        <v>309</v>
      </c>
      <c r="C228" s="43"/>
      <c r="D228" s="43"/>
      <c r="E228" s="45"/>
      <c r="F228" s="46"/>
      <c r="G228" s="46"/>
      <c r="H228" s="22"/>
      <c r="L228" s="22"/>
      <c r="M228" s="22"/>
    </row>
    <row r="229" spans="1:14" x14ac:dyDescent="0.25">
      <c r="A229" s="24" t="s">
        <v>310</v>
      </c>
      <c r="B229" s="41" t="s">
        <v>311</v>
      </c>
      <c r="C229" s="288" t="s">
        <v>2007</v>
      </c>
      <c r="H229" s="22"/>
      <c r="L229" s="22"/>
      <c r="M229" s="22"/>
    </row>
    <row r="230" spans="1:14" ht="15" customHeight="1" x14ac:dyDescent="0.25">
      <c r="A230" s="43"/>
      <c r="B230" s="44" t="s">
        <v>312</v>
      </c>
      <c r="C230" s="43"/>
      <c r="D230" s="43"/>
      <c r="E230" s="45"/>
      <c r="F230" s="46"/>
      <c r="G230" s="46"/>
      <c r="H230" s="22"/>
      <c r="L230" s="22"/>
      <c r="M230" s="22"/>
    </row>
    <row r="231" spans="1:14" x14ac:dyDescent="0.25">
      <c r="A231" s="24" t="s">
        <v>11</v>
      </c>
      <c r="B231" s="24" t="s">
        <v>823</v>
      </c>
      <c r="C231" s="292">
        <v>0</v>
      </c>
      <c r="E231" s="41"/>
      <c r="H231" s="22"/>
      <c r="L231" s="22"/>
      <c r="M231" s="22"/>
    </row>
    <row r="232" spans="1:14" x14ac:dyDescent="0.25">
      <c r="A232" s="24" t="s">
        <v>313</v>
      </c>
      <c r="B232" s="64" t="s">
        <v>314</v>
      </c>
      <c r="C232" s="292">
        <v>0</v>
      </c>
      <c r="E232" s="41"/>
      <c r="H232" s="22"/>
      <c r="L232" s="22"/>
      <c r="M232" s="22"/>
    </row>
    <row r="233" spans="1:14" x14ac:dyDescent="0.25">
      <c r="A233" s="24" t="s">
        <v>315</v>
      </c>
      <c r="B233" s="64" t="s">
        <v>316</v>
      </c>
      <c r="C233" s="292">
        <v>0</v>
      </c>
      <c r="E233" s="41"/>
      <c r="H233" s="22"/>
      <c r="L233" s="22"/>
      <c r="M233" s="22"/>
    </row>
    <row r="234" spans="1:14" hidden="1" outlineLevel="1" x14ac:dyDescent="0.25">
      <c r="A234" s="24" t="s">
        <v>317</v>
      </c>
      <c r="B234" s="39" t="s">
        <v>318</v>
      </c>
      <c r="C234" s="132"/>
      <c r="D234" s="41"/>
      <c r="E234" s="41"/>
      <c r="H234" s="22"/>
      <c r="L234" s="22"/>
      <c r="M234" s="22"/>
    </row>
    <row r="235" spans="1:14" hidden="1" outlineLevel="1" x14ac:dyDescent="0.25">
      <c r="A235" s="24" t="s">
        <v>319</v>
      </c>
      <c r="B235" s="39" t="s">
        <v>320</v>
      </c>
      <c r="C235" s="132"/>
      <c r="D235" s="41"/>
      <c r="E235" s="41"/>
      <c r="H235" s="22"/>
      <c r="L235" s="22"/>
      <c r="M235" s="22"/>
    </row>
    <row r="236" spans="1:14" hidden="1" outlineLevel="1" x14ac:dyDescent="0.25">
      <c r="A236" s="24" t="s">
        <v>321</v>
      </c>
      <c r="B236" s="39" t="s">
        <v>322</v>
      </c>
      <c r="C236" s="204"/>
      <c r="D236" s="41"/>
      <c r="E236" s="41"/>
      <c r="H236" s="22"/>
      <c r="L236" s="22"/>
      <c r="M236" s="22"/>
    </row>
    <row r="237" spans="1:14" hidden="1" outlineLevel="1" x14ac:dyDescent="0.25">
      <c r="A237" s="24" t="s">
        <v>323</v>
      </c>
      <c r="C237" s="41"/>
      <c r="D237" s="41"/>
      <c r="E237" s="41"/>
      <c r="H237" s="22"/>
      <c r="L237" s="22"/>
      <c r="M237" s="22"/>
    </row>
    <row r="238" spans="1:14" hidden="1" outlineLevel="1" x14ac:dyDescent="0.25">
      <c r="A238" s="24" t="s">
        <v>324</v>
      </c>
      <c r="C238" s="41"/>
      <c r="D238" s="41"/>
      <c r="E238" s="41"/>
      <c r="H238" s="22"/>
      <c r="L238" s="22"/>
      <c r="M238" s="22"/>
    </row>
    <row r="239" spans="1:14" hidden="1" outlineLevel="1" x14ac:dyDescent="0.25">
      <c r="A239" s="43"/>
      <c r="B239" s="44" t="s">
        <v>1980</v>
      </c>
      <c r="C239" s="43"/>
      <c r="D239" s="43"/>
      <c r="E239" s="45"/>
      <c r="F239" s="46"/>
      <c r="G239" s="46"/>
      <c r="H239" s="22"/>
      <c r="K239" s="65"/>
      <c r="L239" s="65"/>
      <c r="M239" s="65"/>
      <c r="N239" s="65"/>
    </row>
    <row r="240" spans="1:14" ht="30" hidden="1" outlineLevel="1" x14ac:dyDescent="0.25">
      <c r="A240" s="24" t="s">
        <v>992</v>
      </c>
      <c r="B240" s="24" t="s">
        <v>1894</v>
      </c>
      <c r="C240" s="24" t="s">
        <v>2006</v>
      </c>
      <c r="D240" s="201"/>
      <c r="E240"/>
      <c r="F240"/>
      <c r="G240"/>
      <c r="H240" s="22"/>
      <c r="K240" s="65"/>
      <c r="L240" s="65"/>
      <c r="M240" s="65"/>
      <c r="N240" s="65"/>
    </row>
    <row r="241" spans="1:14" ht="30" hidden="1" outlineLevel="1" x14ac:dyDescent="0.25">
      <c r="A241" s="24" t="s">
        <v>994</v>
      </c>
      <c r="B241" s="24" t="s">
        <v>1947</v>
      </c>
      <c r="C241" s="218">
        <v>2</v>
      </c>
      <c r="D241" s="201"/>
      <c r="E241"/>
      <c r="F241"/>
      <c r="G241"/>
      <c r="H241" s="22"/>
      <c r="K241" s="65"/>
      <c r="L241" s="65"/>
      <c r="M241" s="65"/>
      <c r="N241" s="65"/>
    </row>
    <row r="242" spans="1:14" hidden="1" outlineLevel="1" x14ac:dyDescent="0.25">
      <c r="A242" s="24" t="s">
        <v>1892</v>
      </c>
      <c r="B242" s="24" t="s">
        <v>996</v>
      </c>
      <c r="C242" s="24" t="s">
        <v>997</v>
      </c>
      <c r="D242" s="201"/>
      <c r="E242"/>
      <c r="F242"/>
      <c r="G242"/>
      <c r="H242" s="22"/>
      <c r="K242" s="65"/>
      <c r="L242" s="65"/>
      <c r="M242" s="65"/>
      <c r="N242" s="65"/>
    </row>
    <row r="243" spans="1:14" hidden="1" outlineLevel="1" x14ac:dyDescent="0.25">
      <c r="A243" s="218" t="s">
        <v>1893</v>
      </c>
      <c r="B243" s="24" t="s">
        <v>993</v>
      </c>
      <c r="C243" s="69" t="s">
        <v>2008</v>
      </c>
      <c r="D243" s="201"/>
      <c r="E243"/>
      <c r="F243"/>
      <c r="G243"/>
      <c r="H243" s="22"/>
      <c r="K243" s="65"/>
      <c r="L243" s="65"/>
      <c r="M243" s="65"/>
      <c r="N243" s="65"/>
    </row>
    <row r="244" spans="1:14" hidden="1" outlineLevel="1" x14ac:dyDescent="0.25">
      <c r="A244" s="24" t="s">
        <v>998</v>
      </c>
      <c r="D244" s="201"/>
      <c r="E244"/>
      <c r="F244"/>
      <c r="G244"/>
      <c r="H244" s="22"/>
      <c r="K244" s="65"/>
      <c r="L244" s="65"/>
      <c r="M244" s="65"/>
      <c r="N244" s="65"/>
    </row>
    <row r="245" spans="1:14" hidden="1" outlineLevel="1" x14ac:dyDescent="0.25">
      <c r="A245" s="218" t="s">
        <v>999</v>
      </c>
      <c r="D245" s="201"/>
      <c r="E245"/>
      <c r="F245"/>
      <c r="G245"/>
      <c r="H245" s="22"/>
      <c r="K245" s="65"/>
      <c r="L245" s="65"/>
      <c r="M245" s="65"/>
      <c r="N245" s="65"/>
    </row>
    <row r="246" spans="1:14" hidden="1" outlineLevel="1" x14ac:dyDescent="0.25">
      <c r="A246" s="218" t="s">
        <v>995</v>
      </c>
      <c r="D246" s="201"/>
      <c r="E246"/>
      <c r="F246"/>
      <c r="G246"/>
      <c r="H246" s="22"/>
      <c r="K246" s="65"/>
      <c r="L246" s="65"/>
      <c r="M246" s="65"/>
      <c r="N246" s="65"/>
    </row>
    <row r="247" spans="1:14" hidden="1" outlineLevel="1" x14ac:dyDescent="0.25">
      <c r="A247" s="218" t="s">
        <v>1000</v>
      </c>
      <c r="D247" s="201"/>
      <c r="E247"/>
      <c r="F247"/>
      <c r="G247"/>
      <c r="H247" s="22"/>
      <c r="K247" s="65"/>
      <c r="L247" s="65"/>
      <c r="M247" s="65"/>
      <c r="N247" s="65"/>
    </row>
    <row r="248" spans="1:14" hidden="1" outlineLevel="1" x14ac:dyDescent="0.25">
      <c r="A248" s="218" t="s">
        <v>1001</v>
      </c>
      <c r="D248" s="201"/>
      <c r="E248"/>
      <c r="F248"/>
      <c r="G248"/>
      <c r="H248" s="22"/>
      <c r="K248" s="65"/>
      <c r="L248" s="65"/>
      <c r="M248" s="65"/>
      <c r="N248" s="65"/>
    </row>
    <row r="249" spans="1:14" hidden="1" outlineLevel="1" x14ac:dyDescent="0.25">
      <c r="A249" s="218" t="s">
        <v>1002</v>
      </c>
      <c r="D249" s="201"/>
      <c r="E249"/>
      <c r="F249"/>
      <c r="G249"/>
      <c r="H249" s="22"/>
      <c r="K249" s="65"/>
      <c r="L249" s="65"/>
      <c r="M249" s="65"/>
      <c r="N249" s="65"/>
    </row>
    <row r="250" spans="1:14" hidden="1" outlineLevel="1" x14ac:dyDescent="0.25">
      <c r="A250" s="218" t="s">
        <v>1003</v>
      </c>
      <c r="D250" s="201"/>
      <c r="E250"/>
      <c r="F250"/>
      <c r="G250"/>
      <c r="H250" s="22"/>
      <c r="K250" s="65"/>
      <c r="L250" s="65"/>
      <c r="M250" s="65"/>
      <c r="N250" s="65"/>
    </row>
    <row r="251" spans="1:14" hidden="1" outlineLevel="1" x14ac:dyDescent="0.25">
      <c r="A251" s="218" t="s">
        <v>1004</v>
      </c>
      <c r="D251" s="201"/>
      <c r="E251"/>
      <c r="F251"/>
      <c r="G251"/>
      <c r="H251" s="22"/>
      <c r="K251" s="65"/>
      <c r="L251" s="65"/>
      <c r="M251" s="65"/>
      <c r="N251" s="65"/>
    </row>
    <row r="252" spans="1:14" hidden="1" outlineLevel="1" x14ac:dyDescent="0.25">
      <c r="A252" s="218" t="s">
        <v>1005</v>
      </c>
      <c r="D252" s="201"/>
      <c r="E252"/>
      <c r="F252"/>
      <c r="G252"/>
      <c r="H252" s="22"/>
      <c r="K252" s="65"/>
      <c r="L252" s="65"/>
      <c r="M252" s="65"/>
      <c r="N252" s="65"/>
    </row>
    <row r="253" spans="1:14" hidden="1" outlineLevel="1" x14ac:dyDescent="0.25">
      <c r="A253" s="218" t="s">
        <v>1006</v>
      </c>
      <c r="D253" s="201"/>
      <c r="E253"/>
      <c r="F253"/>
      <c r="G253"/>
      <c r="H253" s="22"/>
      <c r="K253" s="65"/>
      <c r="L253" s="65"/>
      <c r="M253" s="65"/>
      <c r="N253" s="65"/>
    </row>
    <row r="254" spans="1:14" hidden="1" outlineLevel="1" x14ac:dyDescent="0.25">
      <c r="A254" s="218" t="s">
        <v>1007</v>
      </c>
      <c r="D254" s="201"/>
      <c r="E254"/>
      <c r="F254"/>
      <c r="G254"/>
      <c r="H254" s="22"/>
      <c r="K254" s="65"/>
      <c r="L254" s="65"/>
      <c r="M254" s="65"/>
      <c r="N254" s="65"/>
    </row>
    <row r="255" spans="1:14" hidden="1" outlineLevel="1" x14ac:dyDescent="0.25">
      <c r="A255" s="218" t="s">
        <v>1008</v>
      </c>
      <c r="D255" s="201"/>
      <c r="E255"/>
      <c r="F255"/>
      <c r="G255"/>
      <c r="H255" s="22"/>
      <c r="K255" s="65"/>
      <c r="L255" s="65"/>
      <c r="M255" s="65"/>
      <c r="N255" s="65"/>
    </row>
    <row r="256" spans="1:14" hidden="1" outlineLevel="1" x14ac:dyDescent="0.25">
      <c r="A256" s="218" t="s">
        <v>1009</v>
      </c>
      <c r="D256" s="201"/>
      <c r="E256"/>
      <c r="F256"/>
      <c r="G256"/>
      <c r="H256" s="22"/>
      <c r="K256" s="65"/>
      <c r="L256" s="65"/>
      <c r="M256" s="65"/>
      <c r="N256" s="65"/>
    </row>
    <row r="257" spans="1:14" hidden="1" outlineLevel="1" x14ac:dyDescent="0.25">
      <c r="A257" s="218" t="s">
        <v>1010</v>
      </c>
      <c r="D257" s="201"/>
      <c r="E257"/>
      <c r="F257"/>
      <c r="G257"/>
      <c r="H257" s="22"/>
      <c r="K257" s="65"/>
      <c r="L257" s="65"/>
      <c r="M257" s="65"/>
      <c r="N257" s="65"/>
    </row>
    <row r="258" spans="1:14" hidden="1" outlineLevel="1" x14ac:dyDescent="0.25">
      <c r="A258" s="218" t="s">
        <v>1011</v>
      </c>
      <c r="D258" s="201"/>
      <c r="E258"/>
      <c r="F258"/>
      <c r="G258"/>
      <c r="H258" s="22"/>
      <c r="K258" s="65"/>
      <c r="L258" s="65"/>
      <c r="M258" s="65"/>
      <c r="N258" s="65"/>
    </row>
    <row r="259" spans="1:14" hidden="1" outlineLevel="1" x14ac:dyDescent="0.25">
      <c r="A259" s="218" t="s">
        <v>1012</v>
      </c>
      <c r="D259" s="201"/>
      <c r="E259"/>
      <c r="F259"/>
      <c r="G259"/>
      <c r="H259" s="22"/>
      <c r="K259" s="65"/>
      <c r="L259" s="65"/>
      <c r="M259" s="65"/>
      <c r="N259" s="65"/>
    </row>
    <row r="260" spans="1:14" hidden="1" outlineLevel="1" x14ac:dyDescent="0.25">
      <c r="A260" s="218" t="s">
        <v>1013</v>
      </c>
      <c r="D260" s="201"/>
      <c r="E260"/>
      <c r="F260"/>
      <c r="G260"/>
      <c r="H260" s="22"/>
      <c r="K260" s="65"/>
      <c r="L260" s="65"/>
      <c r="M260" s="65"/>
      <c r="N260" s="65"/>
    </row>
    <row r="261" spans="1:14" hidden="1" outlineLevel="1" x14ac:dyDescent="0.25">
      <c r="A261" s="218" t="s">
        <v>1014</v>
      </c>
      <c r="D261" s="201"/>
      <c r="E261"/>
      <c r="F261"/>
      <c r="G261"/>
      <c r="H261" s="22"/>
      <c r="K261" s="65"/>
      <c r="L261" s="65"/>
      <c r="M261" s="65"/>
      <c r="N261" s="65"/>
    </row>
    <row r="262" spans="1:14" hidden="1" outlineLevel="1" x14ac:dyDescent="0.25">
      <c r="A262" s="218" t="s">
        <v>1015</v>
      </c>
      <c r="D262" s="201"/>
      <c r="E262"/>
      <c r="F262"/>
      <c r="G262"/>
      <c r="H262" s="22"/>
      <c r="K262" s="65"/>
      <c r="L262" s="65"/>
      <c r="M262" s="65"/>
      <c r="N262" s="65"/>
    </row>
    <row r="263" spans="1:14" hidden="1" outlineLevel="1" x14ac:dyDescent="0.25">
      <c r="A263" s="218" t="s">
        <v>1016</v>
      </c>
      <c r="D263" s="201"/>
      <c r="E263"/>
      <c r="F263"/>
      <c r="G263"/>
      <c r="H263" s="22"/>
      <c r="K263" s="65"/>
      <c r="L263" s="65"/>
      <c r="M263" s="65"/>
      <c r="N263" s="65"/>
    </row>
    <row r="264" spans="1:14" hidden="1" outlineLevel="1" x14ac:dyDescent="0.25">
      <c r="A264" s="218" t="s">
        <v>1017</v>
      </c>
      <c r="D264" s="201"/>
      <c r="E264"/>
      <c r="F264"/>
      <c r="G264"/>
      <c r="H264" s="22"/>
      <c r="K264" s="65"/>
      <c r="L264" s="65"/>
      <c r="M264" s="65"/>
      <c r="N264" s="65"/>
    </row>
    <row r="265" spans="1:14" hidden="1" outlineLevel="1" x14ac:dyDescent="0.25">
      <c r="A265" s="218" t="s">
        <v>1018</v>
      </c>
      <c r="D265" s="201"/>
      <c r="E265"/>
      <c r="F265"/>
      <c r="G265"/>
      <c r="H265" s="22"/>
      <c r="K265" s="65"/>
      <c r="L265" s="65"/>
      <c r="M265" s="65"/>
      <c r="N265" s="65"/>
    </row>
    <row r="266" spans="1:14" hidden="1" outlineLevel="1" x14ac:dyDescent="0.25">
      <c r="A266" s="218" t="s">
        <v>1019</v>
      </c>
      <c r="D266" s="201"/>
      <c r="E266"/>
      <c r="F266"/>
      <c r="G266"/>
      <c r="H266" s="22"/>
      <c r="K266" s="65"/>
      <c r="L266" s="65"/>
      <c r="M266" s="65"/>
      <c r="N266" s="65"/>
    </row>
    <row r="267" spans="1:14" hidden="1" outlineLevel="1" x14ac:dyDescent="0.25">
      <c r="A267" s="218" t="s">
        <v>1020</v>
      </c>
      <c r="D267" s="201"/>
      <c r="E267"/>
      <c r="F267"/>
      <c r="G267"/>
      <c r="H267" s="22"/>
      <c r="K267" s="65"/>
      <c r="L267" s="65"/>
      <c r="M267" s="65"/>
      <c r="N267" s="65"/>
    </row>
    <row r="268" spans="1:14" hidden="1" outlineLevel="1" x14ac:dyDescent="0.25">
      <c r="A268" s="218" t="s">
        <v>1021</v>
      </c>
      <c r="D268" s="201"/>
      <c r="E268"/>
      <c r="F268"/>
      <c r="G268"/>
      <c r="H268" s="22"/>
      <c r="K268" s="65"/>
      <c r="L268" s="65"/>
      <c r="M268" s="65"/>
      <c r="N268" s="65"/>
    </row>
    <row r="269" spans="1:14" hidden="1" outlineLevel="1" x14ac:dyDescent="0.25">
      <c r="A269" s="218" t="s">
        <v>1022</v>
      </c>
      <c r="D269" s="201"/>
      <c r="E269"/>
      <c r="F269"/>
      <c r="G269"/>
      <c r="H269" s="22"/>
      <c r="K269" s="65"/>
      <c r="L269" s="65"/>
      <c r="M269" s="65"/>
      <c r="N269" s="65"/>
    </row>
    <row r="270" spans="1:14" hidden="1" outlineLevel="1" x14ac:dyDescent="0.25">
      <c r="A270" s="218" t="s">
        <v>1023</v>
      </c>
      <c r="D270" s="201"/>
      <c r="E270"/>
      <c r="F270"/>
      <c r="G270"/>
      <c r="H270" s="22"/>
      <c r="K270" s="65"/>
      <c r="L270" s="65"/>
      <c r="M270" s="65"/>
      <c r="N270" s="65"/>
    </row>
    <row r="271" spans="1:14" hidden="1" outlineLevel="1" x14ac:dyDescent="0.25">
      <c r="A271" s="218" t="s">
        <v>1024</v>
      </c>
      <c r="D271" s="201"/>
      <c r="E271"/>
      <c r="F271"/>
      <c r="G271"/>
      <c r="H271" s="22"/>
      <c r="K271" s="65"/>
      <c r="L271" s="65"/>
      <c r="M271" s="65"/>
      <c r="N271" s="65"/>
    </row>
    <row r="272" spans="1:14" hidden="1" outlineLevel="1" x14ac:dyDescent="0.25">
      <c r="A272" s="218" t="s">
        <v>1025</v>
      </c>
      <c r="D272" s="201"/>
      <c r="E272"/>
      <c r="F272"/>
      <c r="G272"/>
      <c r="H272" s="22"/>
      <c r="K272" s="65"/>
      <c r="L272" s="65"/>
      <c r="M272" s="65"/>
      <c r="N272" s="65"/>
    </row>
    <row r="273" spans="1:14" hidden="1" outlineLevel="1" x14ac:dyDescent="0.25">
      <c r="A273" s="218" t="s">
        <v>1026</v>
      </c>
      <c r="D273" s="201"/>
      <c r="E273"/>
      <c r="F273"/>
      <c r="G273"/>
      <c r="H273" s="22"/>
      <c r="K273" s="65"/>
      <c r="L273" s="65"/>
      <c r="M273" s="65"/>
      <c r="N273" s="65"/>
    </row>
    <row r="274" spans="1:14" hidden="1" outlineLevel="1" x14ac:dyDescent="0.25">
      <c r="A274" s="218" t="s">
        <v>1027</v>
      </c>
      <c r="D274" s="201"/>
      <c r="E274"/>
      <c r="F274"/>
      <c r="G274"/>
      <c r="H274" s="22"/>
      <c r="K274" s="65"/>
      <c r="L274" s="65"/>
      <c r="M274" s="65"/>
      <c r="N274" s="65"/>
    </row>
    <row r="275" spans="1:14" hidden="1" outlineLevel="1" x14ac:dyDescent="0.25">
      <c r="A275" s="218" t="s">
        <v>1028</v>
      </c>
      <c r="D275" s="201"/>
      <c r="E275"/>
      <c r="F275"/>
      <c r="G275"/>
      <c r="H275" s="22"/>
      <c r="K275" s="65"/>
      <c r="L275" s="65"/>
      <c r="M275" s="65"/>
      <c r="N275" s="65"/>
    </row>
    <row r="276" spans="1:14" hidden="1" outlineLevel="1" x14ac:dyDescent="0.25">
      <c r="A276" s="218" t="s">
        <v>1029</v>
      </c>
      <c r="D276" s="201"/>
      <c r="E276"/>
      <c r="F276"/>
      <c r="G276"/>
      <c r="H276" s="22"/>
      <c r="K276" s="65"/>
      <c r="L276" s="65"/>
      <c r="M276" s="65"/>
      <c r="N276" s="65"/>
    </row>
    <row r="277" spans="1:14" hidden="1" outlineLevel="1" x14ac:dyDescent="0.25">
      <c r="A277" s="218" t="s">
        <v>1030</v>
      </c>
      <c r="D277" s="201"/>
      <c r="E277"/>
      <c r="F277"/>
      <c r="G277"/>
      <c r="H277" s="22"/>
      <c r="K277" s="65"/>
      <c r="L277" s="65"/>
      <c r="M277" s="65"/>
      <c r="N277" s="65"/>
    </row>
    <row r="278" spans="1:14" hidden="1" outlineLevel="1" x14ac:dyDescent="0.25">
      <c r="A278" s="218" t="s">
        <v>1031</v>
      </c>
      <c r="D278" s="201"/>
      <c r="E278"/>
      <c r="F278"/>
      <c r="G278"/>
      <c r="H278" s="22"/>
      <c r="K278" s="65"/>
      <c r="L278" s="65"/>
      <c r="M278" s="65"/>
      <c r="N278" s="65"/>
    </row>
    <row r="279" spans="1:14" hidden="1" outlineLevel="1" x14ac:dyDescent="0.25">
      <c r="A279" s="218" t="s">
        <v>1032</v>
      </c>
      <c r="D279" s="201"/>
      <c r="E279"/>
      <c r="F279"/>
      <c r="G279"/>
      <c r="H279" s="22"/>
      <c r="K279" s="65"/>
      <c r="L279" s="65"/>
      <c r="M279" s="65"/>
      <c r="N279" s="65"/>
    </row>
    <row r="280" spans="1:14" hidden="1" outlineLevel="1" x14ac:dyDescent="0.25">
      <c r="A280" s="218" t="s">
        <v>1033</v>
      </c>
      <c r="D280" s="201"/>
      <c r="E280"/>
      <c r="F280"/>
      <c r="G280"/>
      <c r="H280" s="22"/>
      <c r="K280" s="65"/>
      <c r="L280" s="65"/>
      <c r="M280" s="65"/>
      <c r="N280" s="65"/>
    </row>
    <row r="281" spans="1:14" hidden="1" outlineLevel="1" x14ac:dyDescent="0.25">
      <c r="A281" s="218" t="s">
        <v>1034</v>
      </c>
      <c r="D281" s="201"/>
      <c r="E281"/>
      <c r="F281"/>
      <c r="G281"/>
      <c r="H281" s="22"/>
      <c r="K281" s="65"/>
      <c r="L281" s="65"/>
      <c r="M281" s="65"/>
      <c r="N281" s="65"/>
    </row>
    <row r="282" spans="1:14" hidden="1" outlineLevel="1" x14ac:dyDescent="0.25">
      <c r="A282" s="218" t="s">
        <v>1035</v>
      </c>
      <c r="D282" s="201"/>
      <c r="E282"/>
      <c r="F282"/>
      <c r="G282"/>
      <c r="H282" s="22"/>
      <c r="K282" s="65"/>
      <c r="L282" s="65"/>
      <c r="M282" s="65"/>
      <c r="N282" s="65"/>
    </row>
    <row r="283" spans="1:14" hidden="1" outlineLevel="1" x14ac:dyDescent="0.25">
      <c r="A283" s="218" t="s">
        <v>1036</v>
      </c>
      <c r="D283" s="201"/>
      <c r="E283"/>
      <c r="F283"/>
      <c r="G283"/>
      <c r="H283" s="22"/>
      <c r="K283" s="65"/>
      <c r="L283" s="65"/>
      <c r="M283" s="65"/>
      <c r="N283" s="65"/>
    </row>
    <row r="284" spans="1:14" hidden="1" outlineLevel="1" x14ac:dyDescent="0.25">
      <c r="A284" s="218" t="s">
        <v>1037</v>
      </c>
      <c r="D284" s="201"/>
      <c r="E284"/>
      <c r="F284"/>
      <c r="G284"/>
      <c r="H284" s="22"/>
      <c r="K284" s="65"/>
      <c r="L284" s="65"/>
      <c r="M284" s="65"/>
      <c r="N284" s="65"/>
    </row>
    <row r="285" spans="1:14" ht="37.5" collapsed="1" x14ac:dyDescent="0.25">
      <c r="A285" s="35"/>
      <c r="B285" s="35" t="s">
        <v>325</v>
      </c>
      <c r="C285" s="35" t="s">
        <v>1</v>
      </c>
      <c r="D285" s="35" t="s">
        <v>1</v>
      </c>
      <c r="E285" s="35"/>
      <c r="F285" s="36"/>
      <c r="G285" s="37"/>
      <c r="H285" s="22"/>
      <c r="I285" s="28"/>
      <c r="J285" s="28"/>
      <c r="K285" s="28"/>
      <c r="L285" s="28"/>
      <c r="M285" s="30"/>
    </row>
    <row r="286" spans="1:14" ht="18.75" x14ac:dyDescent="0.25">
      <c r="A286" s="66" t="s">
        <v>1990</v>
      </c>
      <c r="B286" s="67"/>
      <c r="C286" s="67"/>
      <c r="D286" s="67"/>
      <c r="E286" s="67"/>
      <c r="F286" s="68"/>
      <c r="G286" s="67"/>
      <c r="H286" s="22"/>
      <c r="I286" s="28"/>
      <c r="J286" s="28"/>
      <c r="K286" s="28"/>
      <c r="L286" s="28"/>
      <c r="M286" s="30"/>
    </row>
    <row r="287" spans="1:14" ht="18.75" x14ac:dyDescent="0.25">
      <c r="A287" s="66" t="s">
        <v>1991</v>
      </c>
      <c r="B287" s="67"/>
      <c r="C287" s="67"/>
      <c r="D287" s="67"/>
      <c r="E287" s="67"/>
      <c r="F287" s="68"/>
      <c r="G287" s="67"/>
      <c r="H287" s="22"/>
      <c r="I287" s="28"/>
      <c r="J287" s="28"/>
      <c r="K287" s="28"/>
      <c r="L287" s="28"/>
      <c r="M287" s="30"/>
    </row>
    <row r="288" spans="1:14" x14ac:dyDescent="0.25">
      <c r="A288" s="24" t="s">
        <v>326</v>
      </c>
      <c r="B288" s="39" t="s">
        <v>327</v>
      </c>
      <c r="C288" s="69">
        <f>ROW(B38)</f>
        <v>38</v>
      </c>
      <c r="D288" s="60"/>
      <c r="E288" s="60"/>
      <c r="F288" s="60"/>
      <c r="G288" s="60"/>
      <c r="H288" s="22"/>
      <c r="I288" s="39"/>
      <c r="J288" s="69"/>
      <c r="L288" s="60"/>
      <c r="M288" s="60"/>
      <c r="N288" s="60"/>
    </row>
    <row r="289" spans="1:14" x14ac:dyDescent="0.25">
      <c r="A289" s="24" t="s">
        <v>328</v>
      </c>
      <c r="B289" s="39" t="s">
        <v>329</v>
      </c>
      <c r="C289" s="69">
        <f>ROW(B39)</f>
        <v>39</v>
      </c>
      <c r="E289" s="60"/>
      <c r="F289" s="60"/>
      <c r="H289" s="22"/>
      <c r="I289" s="39"/>
      <c r="J289" s="69"/>
      <c r="L289" s="60"/>
      <c r="M289" s="60"/>
    </row>
    <row r="290" spans="1:14" x14ac:dyDescent="0.25">
      <c r="A290" s="24" t="s">
        <v>330</v>
      </c>
      <c r="B290" s="39" t="s">
        <v>331</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2"/>
      <c r="I290" s="39"/>
      <c r="J290" s="69"/>
      <c r="K290" s="69"/>
      <c r="L290" s="70"/>
      <c r="M290" s="60"/>
      <c r="N290" s="70"/>
    </row>
    <row r="291" spans="1:14" x14ac:dyDescent="0.25">
      <c r="A291" s="24" t="s">
        <v>332</v>
      </c>
      <c r="B291" s="39" t="s">
        <v>333</v>
      </c>
      <c r="C291" s="69">
        <f>ROW(B52)</f>
        <v>52</v>
      </c>
      <c r="H291" s="22"/>
      <c r="I291" s="39"/>
      <c r="J291" s="69"/>
    </row>
    <row r="292" spans="1:14" x14ac:dyDescent="0.25">
      <c r="A292" s="24" t="s">
        <v>334</v>
      </c>
      <c r="B292" s="39" t="s">
        <v>335</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2"/>
      <c r="I292" s="39"/>
      <c r="J292" s="65"/>
      <c r="K292" s="69"/>
      <c r="L292" s="70"/>
      <c r="N292" s="70"/>
    </row>
    <row r="293" spans="1:14" x14ac:dyDescent="0.25">
      <c r="A293" s="24" t="s">
        <v>336</v>
      </c>
      <c r="B293" s="39" t="s">
        <v>337</v>
      </c>
      <c r="C293" s="69" t="str">
        <f ca="1">IF(ISREF(INDIRECT("'B1. HTT Mortgage Assets'!A1")),ROW('B1. HTT Mortgage Assets'!B149)&amp;" for Mortgage Assets","")</f>
        <v>149 for Mortgage Assets</v>
      </c>
      <c r="D293" s="69" t="str">
        <f ca="1">IF(ISREF(INDIRECT("'B2. HTT Public Sector Assets'!A1")),ROW(#REF!)&amp;" for Public Sector Assets","")</f>
        <v/>
      </c>
      <c r="H293" s="22"/>
      <c r="I293" s="39"/>
      <c r="M293" s="70"/>
    </row>
    <row r="294" spans="1:14" x14ac:dyDescent="0.25">
      <c r="A294" s="24" t="s">
        <v>338</v>
      </c>
      <c r="B294" s="39" t="s">
        <v>339</v>
      </c>
      <c r="C294" s="69">
        <f>ROW(B111)</f>
        <v>111</v>
      </c>
      <c r="F294" s="70"/>
      <c r="H294" s="22"/>
      <c r="I294" s="39"/>
      <c r="J294" s="69"/>
      <c r="M294" s="70"/>
    </row>
    <row r="295" spans="1:14" x14ac:dyDescent="0.25">
      <c r="A295" s="24" t="s">
        <v>340</v>
      </c>
      <c r="B295" s="39" t="s">
        <v>341</v>
      </c>
      <c r="C295" s="69">
        <f>ROW(B163)</f>
        <v>163</v>
      </c>
      <c r="E295" s="70"/>
      <c r="F295" s="70"/>
      <c r="H295" s="22"/>
      <c r="I295" s="39"/>
      <c r="J295" s="69"/>
      <c r="L295" s="70"/>
      <c r="M295" s="70"/>
    </row>
    <row r="296" spans="1:14" x14ac:dyDescent="0.25">
      <c r="A296" s="24" t="s">
        <v>342</v>
      </c>
      <c r="B296" s="39" t="s">
        <v>343</v>
      </c>
      <c r="C296" s="69">
        <f>ROW(B137)</f>
        <v>137</v>
      </c>
      <c r="E296" s="70"/>
      <c r="F296" s="70"/>
      <c r="H296" s="22"/>
      <c r="I296" s="39"/>
      <c r="J296" s="69"/>
      <c r="L296" s="70"/>
      <c r="M296" s="70"/>
    </row>
    <row r="297" spans="1:14" ht="30" x14ac:dyDescent="0.25">
      <c r="A297" s="24" t="s">
        <v>344</v>
      </c>
      <c r="B297" s="24" t="s">
        <v>345</v>
      </c>
      <c r="C297" s="69" t="str">
        <f>ROW('C. HTT Harmonised Glossary'!B17)&amp;" for Harmonised Glossary"</f>
        <v>17 for Harmonised Glossary</v>
      </c>
      <c r="E297" s="70"/>
      <c r="H297" s="22"/>
      <c r="J297" s="69"/>
      <c r="L297" s="70"/>
    </row>
    <row r="298" spans="1:14" x14ac:dyDescent="0.25">
      <c r="A298" s="24" t="s">
        <v>346</v>
      </c>
      <c r="B298" s="39" t="s">
        <v>347</v>
      </c>
      <c r="C298" s="69">
        <f>ROW(B65)</f>
        <v>65</v>
      </c>
      <c r="E298" s="70"/>
      <c r="H298" s="22"/>
      <c r="I298" s="39"/>
      <c r="J298" s="69"/>
      <c r="L298" s="70"/>
    </row>
    <row r="299" spans="1:14" x14ac:dyDescent="0.25">
      <c r="A299" s="24" t="s">
        <v>348</v>
      </c>
      <c r="B299" s="39" t="s">
        <v>349</v>
      </c>
      <c r="C299" s="69">
        <f>ROW(B88)</f>
        <v>88</v>
      </c>
      <c r="E299" s="70"/>
      <c r="H299" s="22"/>
      <c r="I299" s="39"/>
      <c r="J299" s="69"/>
      <c r="L299" s="70"/>
    </row>
    <row r="300" spans="1:14" x14ac:dyDescent="0.25">
      <c r="A300" s="24" t="s">
        <v>350</v>
      </c>
      <c r="B300" s="39" t="s">
        <v>351</v>
      </c>
      <c r="C300" s="69" t="str">
        <f ca="1">IF(ISREF(INDIRECT("'B1. HTT Mortgage Assets'!A1")),ROW('B1. HTT Mortgage Assets'!B179)&amp; " for Mortgage Assets","")</f>
        <v>179 for Mortgage Assets</v>
      </c>
      <c r="D300" s="69" t="str">
        <f ca="1">IF(ISREF(INDIRECT("'B2. HTT Public Sector Assets'!A1")),ROW(#REF!)&amp; " for Public Sector Assets","")</f>
        <v/>
      </c>
      <c r="E300" s="70"/>
      <c r="H300" s="22"/>
      <c r="I300" s="39"/>
      <c r="J300" s="69"/>
      <c r="K300" s="69"/>
      <c r="L300" s="70"/>
    </row>
    <row r="301" spans="1:14" hidden="1" outlineLevel="1" x14ac:dyDescent="0.25">
      <c r="A301" s="24" t="s">
        <v>352</v>
      </c>
      <c r="B301" s="39"/>
      <c r="C301" s="69"/>
      <c r="D301" s="69"/>
      <c r="E301" s="70"/>
      <c r="H301" s="22"/>
      <c r="I301" s="39"/>
      <c r="J301" s="69"/>
      <c r="K301" s="69"/>
      <c r="L301" s="70"/>
    </row>
    <row r="302" spans="1:14" hidden="1" outlineLevel="1" x14ac:dyDescent="0.25">
      <c r="A302" s="24" t="s">
        <v>353</v>
      </c>
      <c r="B302" s="39"/>
      <c r="C302" s="69"/>
      <c r="D302" s="69"/>
      <c r="E302" s="70"/>
      <c r="H302" s="22"/>
      <c r="I302" s="39"/>
      <c r="J302" s="69"/>
      <c r="K302" s="69"/>
      <c r="L302" s="70"/>
    </row>
    <row r="303" spans="1:14" hidden="1" outlineLevel="1" x14ac:dyDescent="0.25">
      <c r="A303" s="24" t="s">
        <v>354</v>
      </c>
      <c r="B303" s="39"/>
      <c r="C303" s="69"/>
      <c r="D303" s="69"/>
      <c r="E303" s="70"/>
      <c r="H303" s="22"/>
      <c r="I303" s="39"/>
      <c r="J303" s="69"/>
      <c r="K303" s="69"/>
      <c r="L303" s="70"/>
    </row>
    <row r="304" spans="1:14" hidden="1" outlineLevel="1" x14ac:dyDescent="0.25">
      <c r="A304" s="24" t="s">
        <v>355</v>
      </c>
      <c r="B304" s="39"/>
      <c r="C304" s="69"/>
      <c r="D304" s="69"/>
      <c r="E304" s="70"/>
      <c r="H304" s="22"/>
      <c r="I304" s="39"/>
      <c r="J304" s="69"/>
      <c r="K304" s="69"/>
      <c r="L304" s="70"/>
    </row>
    <row r="305" spans="1:14" hidden="1" outlineLevel="1" x14ac:dyDescent="0.25">
      <c r="A305" s="24" t="s">
        <v>356</v>
      </c>
      <c r="B305" s="39"/>
      <c r="C305" s="69"/>
      <c r="D305" s="69"/>
      <c r="E305" s="70"/>
      <c r="H305" s="22"/>
      <c r="I305" s="39"/>
      <c r="J305" s="69"/>
      <c r="K305" s="69"/>
      <c r="L305" s="70"/>
      <c r="N305" s="53"/>
    </row>
    <row r="306" spans="1:14" hidden="1" outlineLevel="1" x14ac:dyDescent="0.25">
      <c r="A306" s="24" t="s">
        <v>357</v>
      </c>
      <c r="B306" s="39"/>
      <c r="C306" s="69"/>
      <c r="D306" s="69"/>
      <c r="E306" s="70"/>
      <c r="H306" s="22"/>
      <c r="I306" s="39"/>
      <c r="J306" s="69"/>
      <c r="K306" s="69"/>
      <c r="L306" s="70"/>
      <c r="N306" s="53"/>
    </row>
    <row r="307" spans="1:14" hidden="1" outlineLevel="1" x14ac:dyDescent="0.25">
      <c r="A307" s="24" t="s">
        <v>358</v>
      </c>
      <c r="B307" s="39"/>
      <c r="C307" s="69"/>
      <c r="D307" s="69"/>
      <c r="E307" s="70"/>
      <c r="H307" s="22"/>
      <c r="I307" s="39"/>
      <c r="J307" s="69"/>
      <c r="K307" s="69"/>
      <c r="L307" s="70"/>
      <c r="N307" s="53"/>
    </row>
    <row r="308" spans="1:14" hidden="1" outlineLevel="1" x14ac:dyDescent="0.25">
      <c r="A308" s="24" t="s">
        <v>359</v>
      </c>
      <c r="B308" s="39"/>
      <c r="C308" s="69"/>
      <c r="D308" s="69"/>
      <c r="E308" s="70"/>
      <c r="H308" s="22"/>
      <c r="I308" s="39"/>
      <c r="J308" s="69"/>
      <c r="K308" s="69"/>
      <c r="L308" s="70"/>
      <c r="N308" s="53"/>
    </row>
    <row r="309" spans="1:14" hidden="1" outlineLevel="1" x14ac:dyDescent="0.25">
      <c r="A309" s="24" t="s">
        <v>360</v>
      </c>
      <c r="B309" s="39"/>
      <c r="C309" s="69"/>
      <c r="D309" s="69"/>
      <c r="E309" s="70"/>
      <c r="H309" s="22"/>
      <c r="I309" s="39"/>
      <c r="J309" s="69"/>
      <c r="K309" s="69"/>
      <c r="L309" s="70"/>
      <c r="N309" s="53"/>
    </row>
    <row r="310" spans="1:14" hidden="1" outlineLevel="1" x14ac:dyDescent="0.25">
      <c r="A310" s="24" t="s">
        <v>361</v>
      </c>
      <c r="H310" s="22"/>
      <c r="N310" s="53"/>
    </row>
    <row r="311" spans="1:14" ht="37.5" collapsed="1" x14ac:dyDescent="0.25">
      <c r="A311" s="36"/>
      <c r="B311" s="35" t="s">
        <v>27</v>
      </c>
      <c r="C311" s="36"/>
      <c r="D311" s="36"/>
      <c r="E311" s="36"/>
      <c r="F311" s="36"/>
      <c r="G311" s="37"/>
      <c r="H311" s="22"/>
      <c r="I311" s="28"/>
      <c r="J311" s="30"/>
      <c r="K311" s="30"/>
      <c r="L311" s="30"/>
      <c r="M311" s="30"/>
      <c r="N311" s="53"/>
    </row>
    <row r="312" spans="1:14" x14ac:dyDescent="0.25">
      <c r="A312" s="24" t="s">
        <v>5</v>
      </c>
      <c r="B312" s="47" t="s">
        <v>362</v>
      </c>
      <c r="C312" s="24">
        <v>0</v>
      </c>
      <c r="H312" s="22"/>
      <c r="I312" s="47"/>
      <c r="J312" s="69"/>
      <c r="N312" s="53"/>
    </row>
    <row r="313" spans="1:14" hidden="1" outlineLevel="1" x14ac:dyDescent="0.25">
      <c r="A313" s="24" t="s">
        <v>363</v>
      </c>
      <c r="B313" s="47"/>
      <c r="C313" s="69"/>
      <c r="H313" s="22"/>
      <c r="I313" s="47"/>
      <c r="J313" s="69"/>
      <c r="N313" s="53"/>
    </row>
    <row r="314" spans="1:14" hidden="1" outlineLevel="1" x14ac:dyDescent="0.25">
      <c r="A314" s="24" t="s">
        <v>364</v>
      </c>
      <c r="B314" s="47"/>
      <c r="C314" s="69"/>
      <c r="H314" s="22"/>
      <c r="I314" s="47"/>
      <c r="J314" s="69"/>
      <c r="N314" s="53"/>
    </row>
    <row r="315" spans="1:14" hidden="1" outlineLevel="1" x14ac:dyDescent="0.25">
      <c r="A315" s="24" t="s">
        <v>365</v>
      </c>
      <c r="B315" s="47"/>
      <c r="C315" s="69"/>
      <c r="H315" s="22"/>
      <c r="I315" s="47"/>
      <c r="J315" s="69"/>
      <c r="N315" s="53"/>
    </row>
    <row r="316" spans="1:14" hidden="1" outlineLevel="1" x14ac:dyDescent="0.25">
      <c r="A316" s="24" t="s">
        <v>366</v>
      </c>
      <c r="B316" s="47"/>
      <c r="C316" s="69"/>
      <c r="H316" s="22"/>
      <c r="I316" s="47"/>
      <c r="J316" s="69"/>
      <c r="N316" s="53"/>
    </row>
    <row r="317" spans="1:14" hidden="1" outlineLevel="1" x14ac:dyDescent="0.25">
      <c r="A317" s="24" t="s">
        <v>367</v>
      </c>
      <c r="B317" s="47"/>
      <c r="C317" s="69"/>
      <c r="H317" s="22"/>
      <c r="I317" s="47"/>
      <c r="J317" s="69"/>
      <c r="N317" s="53"/>
    </row>
    <row r="318" spans="1:14" hidden="1" outlineLevel="1" x14ac:dyDescent="0.25">
      <c r="A318" s="24" t="s">
        <v>368</v>
      </c>
      <c r="B318" s="47"/>
      <c r="C318" s="69"/>
      <c r="H318" s="22"/>
      <c r="I318" s="47"/>
      <c r="J318" s="69"/>
      <c r="N318" s="53"/>
    </row>
    <row r="319" spans="1:14" ht="18.75" collapsed="1" x14ac:dyDescent="0.25">
      <c r="A319" s="36"/>
      <c r="B319" s="35" t="s">
        <v>28</v>
      </c>
      <c r="C319" s="36"/>
      <c r="D319" s="36"/>
      <c r="E319" s="36"/>
      <c r="F319" s="36"/>
      <c r="G319" s="37"/>
      <c r="H319" s="22"/>
      <c r="I319" s="28"/>
      <c r="J319" s="30"/>
      <c r="K319" s="30"/>
      <c r="L319" s="30"/>
      <c r="M319" s="30"/>
      <c r="N319" s="53"/>
    </row>
    <row r="320" spans="1:14" ht="15" hidden="1" customHeight="1" outlineLevel="1" x14ac:dyDescent="0.25">
      <c r="A320" s="43"/>
      <c r="B320" s="44" t="s">
        <v>369</v>
      </c>
      <c r="C320" s="43"/>
      <c r="D320" s="43"/>
      <c r="E320" s="45"/>
      <c r="F320" s="46"/>
      <c r="G320" s="46"/>
      <c r="H320" s="22"/>
      <c r="L320" s="22"/>
      <c r="M320" s="22"/>
      <c r="N320" s="53"/>
    </row>
    <row r="321" spans="1:14" hidden="1" outlineLevel="1" x14ac:dyDescent="0.25">
      <c r="A321" s="24" t="s">
        <v>370</v>
      </c>
      <c r="B321" s="39" t="s">
        <v>371</v>
      </c>
      <c r="C321" s="39"/>
      <c r="H321" s="22"/>
      <c r="I321" s="53"/>
      <c r="J321" s="53"/>
      <c r="K321" s="53"/>
      <c r="L321" s="53"/>
      <c r="M321" s="53"/>
      <c r="N321" s="53"/>
    </row>
    <row r="322" spans="1:14" hidden="1" outlineLevel="1" x14ac:dyDescent="0.25">
      <c r="A322" s="24" t="s">
        <v>372</v>
      </c>
      <c r="B322" s="39" t="s">
        <v>373</v>
      </c>
      <c r="C322" s="39"/>
      <c r="H322" s="22"/>
      <c r="I322" s="53"/>
      <c r="J322" s="53"/>
      <c r="K322" s="53"/>
      <c r="L322" s="53"/>
      <c r="M322" s="53"/>
      <c r="N322" s="53"/>
    </row>
    <row r="323" spans="1:14" hidden="1" outlineLevel="1" x14ac:dyDescent="0.25">
      <c r="A323" s="24" t="s">
        <v>374</v>
      </c>
      <c r="B323" s="39" t="s">
        <v>375</v>
      </c>
      <c r="C323" s="39"/>
      <c r="H323" s="22"/>
      <c r="I323" s="53"/>
      <c r="J323" s="53"/>
      <c r="K323" s="53"/>
      <c r="L323" s="53"/>
      <c r="M323" s="53"/>
      <c r="N323" s="53"/>
    </row>
    <row r="324" spans="1:14" hidden="1" outlineLevel="1" x14ac:dyDescent="0.25">
      <c r="A324" s="24" t="s">
        <v>376</v>
      </c>
      <c r="B324" s="39" t="s">
        <v>377</v>
      </c>
      <c r="H324" s="22"/>
      <c r="I324" s="53"/>
      <c r="J324" s="53"/>
      <c r="K324" s="53"/>
      <c r="L324" s="53"/>
      <c r="M324" s="53"/>
      <c r="N324" s="53"/>
    </row>
    <row r="325" spans="1:14" hidden="1" outlineLevel="1" x14ac:dyDescent="0.25">
      <c r="A325" s="24" t="s">
        <v>378</v>
      </c>
      <c r="B325" s="39" t="s">
        <v>379</v>
      </c>
      <c r="H325" s="22"/>
      <c r="I325" s="53"/>
      <c r="J325" s="53"/>
      <c r="K325" s="53"/>
      <c r="L325" s="53"/>
      <c r="M325" s="53"/>
      <c r="N325" s="53"/>
    </row>
    <row r="326" spans="1:14" hidden="1" outlineLevel="1" x14ac:dyDescent="0.25">
      <c r="A326" s="24" t="s">
        <v>380</v>
      </c>
      <c r="B326" s="39" t="s">
        <v>381</v>
      </c>
      <c r="H326" s="22"/>
      <c r="I326" s="53"/>
      <c r="J326" s="53"/>
      <c r="K326" s="53"/>
      <c r="L326" s="53"/>
      <c r="M326" s="53"/>
      <c r="N326" s="53"/>
    </row>
    <row r="327" spans="1:14" hidden="1" outlineLevel="1" x14ac:dyDescent="0.25">
      <c r="A327" s="24" t="s">
        <v>382</v>
      </c>
      <c r="B327" s="39" t="s">
        <v>383</v>
      </c>
      <c r="H327" s="22"/>
      <c r="I327" s="53"/>
      <c r="J327" s="53"/>
      <c r="K327" s="53"/>
      <c r="L327" s="53"/>
      <c r="M327" s="53"/>
      <c r="N327" s="53"/>
    </row>
    <row r="328" spans="1:14" hidden="1" outlineLevel="1" x14ac:dyDescent="0.25">
      <c r="A328" s="24" t="s">
        <v>384</v>
      </c>
      <c r="B328" s="39" t="s">
        <v>385</v>
      </c>
      <c r="H328" s="22"/>
      <c r="I328" s="53"/>
      <c r="J328" s="53"/>
      <c r="K328" s="53"/>
      <c r="L328" s="53"/>
      <c r="M328" s="53"/>
      <c r="N328" s="53"/>
    </row>
    <row r="329" spans="1:14" hidden="1" outlineLevel="1" x14ac:dyDescent="0.25">
      <c r="A329" s="24" t="s">
        <v>386</v>
      </c>
      <c r="B329" s="39" t="s">
        <v>387</v>
      </c>
      <c r="H329" s="22"/>
      <c r="I329" s="53"/>
      <c r="J329" s="53"/>
      <c r="K329" s="53"/>
      <c r="L329" s="53"/>
      <c r="M329" s="53"/>
      <c r="N329" s="53"/>
    </row>
    <row r="330" spans="1:14" hidden="1" outlineLevel="1" x14ac:dyDescent="0.25">
      <c r="A330" s="24" t="s">
        <v>388</v>
      </c>
      <c r="B330" s="52" t="s">
        <v>389</v>
      </c>
      <c r="H330" s="22"/>
      <c r="I330" s="53"/>
      <c r="J330" s="53"/>
      <c r="K330" s="53"/>
      <c r="L330" s="53"/>
      <c r="M330" s="53"/>
      <c r="N330" s="53"/>
    </row>
    <row r="331" spans="1:14" hidden="1" outlineLevel="1" x14ac:dyDescent="0.25">
      <c r="A331" s="24" t="s">
        <v>390</v>
      </c>
      <c r="B331" s="52" t="s">
        <v>389</v>
      </c>
      <c r="H331" s="22"/>
      <c r="I331" s="53"/>
      <c r="J331" s="53"/>
      <c r="K331" s="53"/>
      <c r="L331" s="53"/>
      <c r="M331" s="53"/>
      <c r="N331" s="53"/>
    </row>
    <row r="332" spans="1:14" hidden="1" outlineLevel="1" x14ac:dyDescent="0.25">
      <c r="A332" s="24" t="s">
        <v>391</v>
      </c>
      <c r="B332" s="52" t="s">
        <v>389</v>
      </c>
      <c r="H332" s="22"/>
      <c r="I332" s="53"/>
      <c r="J332" s="53"/>
      <c r="K332" s="53"/>
      <c r="L332" s="53"/>
      <c r="M332" s="53"/>
      <c r="N332" s="53"/>
    </row>
    <row r="333" spans="1:14" hidden="1" outlineLevel="1" x14ac:dyDescent="0.25">
      <c r="A333" s="24" t="s">
        <v>392</v>
      </c>
      <c r="B333" s="52" t="s">
        <v>389</v>
      </c>
      <c r="H333" s="22"/>
      <c r="I333" s="53"/>
      <c r="J333" s="53"/>
      <c r="K333" s="53"/>
      <c r="L333" s="53"/>
      <c r="M333" s="53"/>
      <c r="N333" s="53"/>
    </row>
    <row r="334" spans="1:14" hidden="1" outlineLevel="1" x14ac:dyDescent="0.25">
      <c r="A334" s="24" t="s">
        <v>393</v>
      </c>
      <c r="B334" s="52" t="s">
        <v>389</v>
      </c>
      <c r="H334" s="22"/>
      <c r="I334" s="53"/>
      <c r="J334" s="53"/>
      <c r="K334" s="53"/>
      <c r="L334" s="53"/>
      <c r="M334" s="53"/>
      <c r="N334" s="53"/>
    </row>
    <row r="335" spans="1:14" hidden="1" outlineLevel="1" x14ac:dyDescent="0.25">
      <c r="A335" s="24" t="s">
        <v>394</v>
      </c>
      <c r="B335" s="52" t="s">
        <v>389</v>
      </c>
      <c r="H335" s="22"/>
      <c r="I335" s="53"/>
      <c r="J335" s="53"/>
      <c r="K335" s="53"/>
      <c r="L335" s="53"/>
      <c r="M335" s="53"/>
      <c r="N335" s="53"/>
    </row>
    <row r="336" spans="1:14" hidden="1" outlineLevel="1" x14ac:dyDescent="0.25">
      <c r="A336" s="24" t="s">
        <v>395</v>
      </c>
      <c r="B336" s="52" t="s">
        <v>389</v>
      </c>
      <c r="H336" s="22"/>
      <c r="I336" s="53"/>
      <c r="J336" s="53"/>
      <c r="K336" s="53"/>
      <c r="L336" s="53"/>
      <c r="M336" s="53"/>
      <c r="N336" s="53"/>
    </row>
    <row r="337" spans="1:14" hidden="1" outlineLevel="1" x14ac:dyDescent="0.25">
      <c r="A337" s="24" t="s">
        <v>396</v>
      </c>
      <c r="B337" s="52" t="s">
        <v>389</v>
      </c>
      <c r="H337" s="22"/>
      <c r="I337" s="53"/>
      <c r="J337" s="53"/>
      <c r="K337" s="53"/>
      <c r="L337" s="53"/>
      <c r="M337" s="53"/>
      <c r="N337" s="53"/>
    </row>
    <row r="338" spans="1:14" hidden="1" outlineLevel="1" x14ac:dyDescent="0.25">
      <c r="A338" s="24" t="s">
        <v>397</v>
      </c>
      <c r="B338" s="52" t="s">
        <v>389</v>
      </c>
      <c r="H338" s="22"/>
      <c r="I338" s="53"/>
      <c r="J338" s="53"/>
      <c r="K338" s="53"/>
      <c r="L338" s="53"/>
      <c r="M338" s="53"/>
      <c r="N338" s="53"/>
    </row>
    <row r="339" spans="1:14" hidden="1" outlineLevel="1" x14ac:dyDescent="0.25">
      <c r="A339" s="24" t="s">
        <v>398</v>
      </c>
      <c r="B339" s="52" t="s">
        <v>389</v>
      </c>
      <c r="H339" s="22"/>
      <c r="I339" s="53"/>
      <c r="J339" s="53"/>
      <c r="K339" s="53"/>
      <c r="L339" s="53"/>
      <c r="M339" s="53"/>
      <c r="N339" s="53"/>
    </row>
    <row r="340" spans="1:14" hidden="1" outlineLevel="1" x14ac:dyDescent="0.25">
      <c r="A340" s="24" t="s">
        <v>399</v>
      </c>
      <c r="B340" s="52" t="s">
        <v>389</v>
      </c>
      <c r="H340" s="22"/>
      <c r="I340" s="53"/>
      <c r="J340" s="53"/>
      <c r="K340" s="53"/>
      <c r="L340" s="53"/>
      <c r="M340" s="53"/>
      <c r="N340" s="53"/>
    </row>
    <row r="341" spans="1:14" hidden="1" outlineLevel="1" x14ac:dyDescent="0.25">
      <c r="A341" s="24" t="s">
        <v>400</v>
      </c>
      <c r="B341" s="52" t="s">
        <v>389</v>
      </c>
      <c r="H341" s="22"/>
      <c r="I341" s="53"/>
      <c r="J341" s="53"/>
      <c r="K341" s="53"/>
      <c r="L341" s="53"/>
      <c r="M341" s="53"/>
      <c r="N341" s="53"/>
    </row>
    <row r="342" spans="1:14" hidden="1" outlineLevel="1" x14ac:dyDescent="0.25">
      <c r="A342" s="24" t="s">
        <v>401</v>
      </c>
      <c r="B342" s="52" t="s">
        <v>389</v>
      </c>
      <c r="H342" s="22"/>
      <c r="I342" s="53"/>
      <c r="J342" s="53"/>
      <c r="K342" s="53"/>
      <c r="L342" s="53"/>
      <c r="M342" s="53"/>
      <c r="N342" s="53"/>
    </row>
    <row r="343" spans="1:14" hidden="1" outlineLevel="1" x14ac:dyDescent="0.25">
      <c r="A343" s="24" t="s">
        <v>402</v>
      </c>
      <c r="B343" s="52" t="s">
        <v>389</v>
      </c>
      <c r="H343" s="22"/>
      <c r="I343" s="53"/>
      <c r="J343" s="53"/>
      <c r="K343" s="53"/>
      <c r="L343" s="53"/>
      <c r="M343" s="53"/>
      <c r="N343" s="53"/>
    </row>
    <row r="344" spans="1:14" hidden="1" outlineLevel="1" x14ac:dyDescent="0.25">
      <c r="A344" s="24" t="s">
        <v>403</v>
      </c>
      <c r="B344" s="52" t="s">
        <v>389</v>
      </c>
      <c r="H344" s="22"/>
      <c r="I344" s="53"/>
      <c r="J344" s="53"/>
      <c r="K344" s="53"/>
      <c r="L344" s="53"/>
      <c r="M344" s="53"/>
      <c r="N344" s="53"/>
    </row>
    <row r="345" spans="1:14" hidden="1" outlineLevel="1" x14ac:dyDescent="0.25">
      <c r="A345" s="24" t="s">
        <v>404</v>
      </c>
      <c r="B345" s="52" t="s">
        <v>389</v>
      </c>
      <c r="H345" s="22"/>
      <c r="I345" s="53"/>
      <c r="J345" s="53"/>
      <c r="K345" s="53"/>
      <c r="L345" s="53"/>
      <c r="M345" s="53"/>
      <c r="N345" s="53"/>
    </row>
    <row r="346" spans="1:14" hidden="1" outlineLevel="1" x14ac:dyDescent="0.25">
      <c r="A346" s="24" t="s">
        <v>405</v>
      </c>
      <c r="B346" s="52" t="s">
        <v>389</v>
      </c>
      <c r="H346" s="22"/>
      <c r="I346" s="53"/>
      <c r="J346" s="53"/>
      <c r="K346" s="53"/>
      <c r="L346" s="53"/>
      <c r="M346" s="53"/>
      <c r="N346" s="53"/>
    </row>
    <row r="347" spans="1:14" hidden="1" outlineLevel="1" x14ac:dyDescent="0.25">
      <c r="A347" s="24" t="s">
        <v>406</v>
      </c>
      <c r="B347" s="52" t="s">
        <v>389</v>
      </c>
      <c r="H347" s="22"/>
      <c r="I347" s="53"/>
      <c r="J347" s="53"/>
      <c r="K347" s="53"/>
      <c r="L347" s="53"/>
      <c r="M347" s="53"/>
      <c r="N347" s="53"/>
    </row>
    <row r="348" spans="1:14" hidden="1" outlineLevel="1" x14ac:dyDescent="0.25">
      <c r="A348" s="24" t="s">
        <v>407</v>
      </c>
      <c r="B348" s="52" t="s">
        <v>389</v>
      </c>
      <c r="H348" s="22"/>
      <c r="I348" s="53"/>
      <c r="J348" s="53"/>
      <c r="K348" s="53"/>
      <c r="L348" s="53"/>
      <c r="M348" s="53"/>
      <c r="N348" s="53"/>
    </row>
    <row r="349" spans="1:14" hidden="1" outlineLevel="1" x14ac:dyDescent="0.25">
      <c r="A349" s="24" t="s">
        <v>408</v>
      </c>
      <c r="B349" s="52" t="s">
        <v>389</v>
      </c>
      <c r="H349" s="22"/>
      <c r="I349" s="53"/>
      <c r="J349" s="53"/>
      <c r="K349" s="53"/>
      <c r="L349" s="53"/>
      <c r="M349" s="53"/>
      <c r="N349" s="53"/>
    </row>
    <row r="350" spans="1:14" hidden="1" outlineLevel="1" x14ac:dyDescent="0.25">
      <c r="A350" s="24" t="s">
        <v>409</v>
      </c>
      <c r="B350" s="52" t="s">
        <v>389</v>
      </c>
      <c r="H350" s="22"/>
      <c r="I350" s="53"/>
      <c r="J350" s="53"/>
      <c r="K350" s="53"/>
      <c r="L350" s="53"/>
      <c r="M350" s="53"/>
      <c r="N350" s="53"/>
    </row>
    <row r="351" spans="1:14" hidden="1" outlineLevel="1" x14ac:dyDescent="0.25">
      <c r="A351" s="24" t="s">
        <v>410</v>
      </c>
      <c r="B351" s="52" t="s">
        <v>389</v>
      </c>
      <c r="H351" s="22"/>
      <c r="I351" s="53"/>
      <c r="J351" s="53"/>
      <c r="K351" s="53"/>
      <c r="L351" s="53"/>
      <c r="M351" s="53"/>
      <c r="N351" s="53"/>
    </row>
    <row r="352" spans="1:14" hidden="1" outlineLevel="1" x14ac:dyDescent="0.25">
      <c r="A352" s="24" t="s">
        <v>411</v>
      </c>
      <c r="B352" s="52" t="s">
        <v>389</v>
      </c>
      <c r="H352" s="22"/>
      <c r="I352" s="53"/>
      <c r="J352" s="53"/>
      <c r="K352" s="53"/>
      <c r="L352" s="53"/>
      <c r="M352" s="53"/>
      <c r="N352" s="53"/>
    </row>
    <row r="353" spans="1:14" hidden="1" outlineLevel="1" x14ac:dyDescent="0.25">
      <c r="A353" s="24" t="s">
        <v>412</v>
      </c>
      <c r="B353" s="52" t="s">
        <v>389</v>
      </c>
      <c r="H353" s="22"/>
      <c r="I353" s="53"/>
      <c r="J353" s="53"/>
      <c r="K353" s="53"/>
      <c r="L353" s="53"/>
      <c r="M353" s="53"/>
      <c r="N353" s="53"/>
    </row>
    <row r="354" spans="1:14" hidden="1" outlineLevel="1" x14ac:dyDescent="0.25">
      <c r="A354" s="24" t="s">
        <v>413</v>
      </c>
      <c r="B354" s="52" t="s">
        <v>389</v>
      </c>
      <c r="H354" s="22"/>
      <c r="I354" s="53"/>
      <c r="J354" s="53"/>
      <c r="K354" s="53"/>
      <c r="L354" s="53"/>
      <c r="M354" s="53"/>
      <c r="N354" s="53"/>
    </row>
    <row r="355" spans="1:14" hidden="1" outlineLevel="1" x14ac:dyDescent="0.25">
      <c r="A355" s="24" t="s">
        <v>414</v>
      </c>
      <c r="B355" s="52" t="s">
        <v>389</v>
      </c>
      <c r="H355" s="22"/>
      <c r="I355" s="53"/>
      <c r="J355" s="53"/>
      <c r="K355" s="53"/>
      <c r="L355" s="53"/>
      <c r="M355" s="53"/>
      <c r="N355" s="53"/>
    </row>
    <row r="356" spans="1:14" hidden="1" outlineLevel="1" x14ac:dyDescent="0.25">
      <c r="A356" s="24" t="s">
        <v>415</v>
      </c>
      <c r="B356" s="52" t="s">
        <v>389</v>
      </c>
      <c r="H356" s="22"/>
      <c r="I356" s="53"/>
      <c r="J356" s="53"/>
      <c r="K356" s="53"/>
      <c r="L356" s="53"/>
      <c r="M356" s="53"/>
      <c r="N356" s="53"/>
    </row>
    <row r="357" spans="1:14" hidden="1" outlineLevel="1" x14ac:dyDescent="0.25">
      <c r="A357" s="24" t="s">
        <v>416</v>
      </c>
      <c r="B357" s="52" t="s">
        <v>389</v>
      </c>
      <c r="H357" s="22"/>
      <c r="I357" s="53"/>
      <c r="J357" s="53"/>
      <c r="K357" s="53"/>
      <c r="L357" s="53"/>
      <c r="M357" s="53"/>
      <c r="N357" s="53"/>
    </row>
    <row r="358" spans="1:14" hidden="1" outlineLevel="1" x14ac:dyDescent="0.25">
      <c r="A358" s="24" t="s">
        <v>417</v>
      </c>
      <c r="B358" s="52" t="s">
        <v>389</v>
      </c>
      <c r="H358" s="22"/>
      <c r="I358" s="53"/>
      <c r="J358" s="53"/>
      <c r="K358" s="53"/>
      <c r="L358" s="53"/>
      <c r="M358" s="53"/>
      <c r="N358" s="53"/>
    </row>
    <row r="359" spans="1:14" hidden="1" outlineLevel="1" x14ac:dyDescent="0.25">
      <c r="A359" s="24" t="s">
        <v>418</v>
      </c>
      <c r="B359" s="52" t="s">
        <v>389</v>
      </c>
      <c r="H359" s="22"/>
      <c r="I359" s="53"/>
      <c r="J359" s="53"/>
      <c r="K359" s="53"/>
      <c r="L359" s="53"/>
      <c r="M359" s="53"/>
      <c r="N359" s="53"/>
    </row>
    <row r="360" spans="1:14" hidden="1" outlineLevel="1" x14ac:dyDescent="0.25">
      <c r="A360" s="24" t="s">
        <v>419</v>
      </c>
      <c r="B360" s="52" t="s">
        <v>389</v>
      </c>
      <c r="H360" s="22"/>
      <c r="I360" s="53"/>
      <c r="J360" s="53"/>
      <c r="K360" s="53"/>
      <c r="L360" s="53"/>
      <c r="M360" s="53"/>
      <c r="N360" s="53"/>
    </row>
    <row r="361" spans="1:14" hidden="1" outlineLevel="1" x14ac:dyDescent="0.25">
      <c r="A361" s="24" t="s">
        <v>420</v>
      </c>
      <c r="B361" s="52" t="s">
        <v>389</v>
      </c>
      <c r="H361" s="22"/>
      <c r="I361" s="53"/>
      <c r="J361" s="53"/>
      <c r="K361" s="53"/>
      <c r="L361" s="53"/>
      <c r="M361" s="53"/>
      <c r="N361" s="53"/>
    </row>
    <row r="362" spans="1:14" hidden="1" outlineLevel="1" x14ac:dyDescent="0.25">
      <c r="A362" s="24" t="s">
        <v>421</v>
      </c>
      <c r="B362" s="52" t="s">
        <v>389</v>
      </c>
      <c r="H362" s="22"/>
      <c r="I362" s="53"/>
      <c r="J362" s="53"/>
      <c r="K362" s="53"/>
      <c r="L362" s="53"/>
      <c r="M362" s="53"/>
      <c r="N362" s="53"/>
    </row>
    <row r="363" spans="1:14" hidden="1" outlineLevel="1" x14ac:dyDescent="0.25">
      <c r="A363" s="24" t="s">
        <v>422</v>
      </c>
      <c r="B363" s="52" t="s">
        <v>389</v>
      </c>
      <c r="H363" s="22"/>
      <c r="I363" s="53"/>
      <c r="J363" s="53"/>
      <c r="K363" s="53"/>
      <c r="L363" s="53"/>
      <c r="M363" s="53"/>
      <c r="N363" s="53"/>
    </row>
    <row r="364" spans="1:14" hidden="1" outlineLevel="1" x14ac:dyDescent="0.25">
      <c r="A364" s="24" t="s">
        <v>423</v>
      </c>
      <c r="B364" s="52" t="s">
        <v>389</v>
      </c>
      <c r="H364" s="22"/>
      <c r="I364" s="53"/>
      <c r="J364" s="53"/>
      <c r="K364" s="53"/>
      <c r="L364" s="53"/>
      <c r="M364" s="53"/>
      <c r="N364" s="53"/>
    </row>
    <row r="365" spans="1:14" hidden="1" outlineLevel="1" x14ac:dyDescent="0.25">
      <c r="A365" s="24" t="s">
        <v>424</v>
      </c>
      <c r="B365" s="52" t="s">
        <v>389</v>
      </c>
      <c r="H365" s="22"/>
      <c r="I365" s="53"/>
      <c r="J365" s="53"/>
      <c r="K365" s="53"/>
      <c r="L365" s="53"/>
      <c r="M365" s="53"/>
      <c r="N365" s="53"/>
    </row>
    <row r="366" spans="1:14" collapsed="1" x14ac:dyDescent="0.25">
      <c r="H366" s="22"/>
      <c r="I366" s="53"/>
      <c r="J366" s="53"/>
      <c r="K366" s="53"/>
      <c r="L366" s="53"/>
      <c r="M366" s="53"/>
      <c r="N366" s="53"/>
    </row>
    <row r="367" spans="1:14" x14ac:dyDescent="0.25">
      <c r="H367" s="22"/>
      <c r="I367" s="53"/>
      <c r="J367" s="53"/>
      <c r="K367" s="53"/>
      <c r="L367" s="53"/>
      <c r="M367" s="53"/>
      <c r="N367" s="53"/>
    </row>
    <row r="368" spans="1:14" x14ac:dyDescent="0.25">
      <c r="H368" s="22"/>
      <c r="I368" s="53"/>
      <c r="J368" s="53"/>
      <c r="K368" s="53"/>
      <c r="L368" s="53"/>
      <c r="M368" s="53"/>
      <c r="N368" s="53"/>
    </row>
    <row r="369" spans="8:8" s="53" customFormat="1" x14ac:dyDescent="0.25">
      <c r="H369" s="22"/>
    </row>
    <row r="370" spans="8:8" s="53" customFormat="1" x14ac:dyDescent="0.25">
      <c r="H370" s="22"/>
    </row>
    <row r="371" spans="8:8" s="53" customFormat="1" x14ac:dyDescent="0.25">
      <c r="H371" s="22"/>
    </row>
    <row r="372" spans="8:8" s="53" customFormat="1" x14ac:dyDescent="0.25">
      <c r="H372" s="22"/>
    </row>
    <row r="373" spans="8:8" s="53" customFormat="1" x14ac:dyDescent="0.25">
      <c r="H373" s="22"/>
    </row>
    <row r="374" spans="8:8" s="53" customFormat="1" x14ac:dyDescent="0.25">
      <c r="H374" s="22"/>
    </row>
    <row r="375" spans="8:8" s="53" customFormat="1" x14ac:dyDescent="0.25">
      <c r="H375" s="22"/>
    </row>
    <row r="376" spans="8:8" s="53" customFormat="1" x14ac:dyDescent="0.25">
      <c r="H376" s="22"/>
    </row>
    <row r="377" spans="8:8" s="53" customFormat="1" x14ac:dyDescent="0.25">
      <c r="H377" s="22"/>
    </row>
    <row r="378" spans="8:8" s="53" customFormat="1" x14ac:dyDescent="0.25">
      <c r="H378" s="22"/>
    </row>
    <row r="379" spans="8:8" s="53" customFormat="1" x14ac:dyDescent="0.25">
      <c r="H379" s="22"/>
    </row>
    <row r="380" spans="8:8" s="53" customFormat="1" x14ac:dyDescent="0.25">
      <c r="H380" s="22"/>
    </row>
    <row r="381" spans="8:8" s="53" customFormat="1" x14ac:dyDescent="0.25">
      <c r="H381" s="22"/>
    </row>
    <row r="382" spans="8:8" s="53" customFormat="1" x14ac:dyDescent="0.25">
      <c r="H382" s="22"/>
    </row>
    <row r="383" spans="8:8" s="53" customFormat="1" x14ac:dyDescent="0.25">
      <c r="H383" s="22"/>
    </row>
    <row r="384" spans="8:8" s="53" customFormat="1" x14ac:dyDescent="0.25">
      <c r="H384" s="22"/>
    </row>
    <row r="385" spans="8:8" s="53" customFormat="1" x14ac:dyDescent="0.25">
      <c r="H385" s="22"/>
    </row>
    <row r="386" spans="8:8" s="53" customFormat="1" x14ac:dyDescent="0.25">
      <c r="H386" s="22"/>
    </row>
    <row r="387" spans="8:8" s="53" customFormat="1" x14ac:dyDescent="0.25">
      <c r="H387" s="22"/>
    </row>
    <row r="388" spans="8:8" s="53" customFormat="1" x14ac:dyDescent="0.25">
      <c r="H388" s="22"/>
    </row>
    <row r="389" spans="8:8" s="53" customFormat="1" x14ac:dyDescent="0.25">
      <c r="H389" s="22"/>
    </row>
    <row r="390" spans="8:8" s="53" customFormat="1" x14ac:dyDescent="0.25">
      <c r="H390" s="22"/>
    </row>
    <row r="391" spans="8:8" s="53" customFormat="1" x14ac:dyDescent="0.25">
      <c r="H391" s="22"/>
    </row>
    <row r="392" spans="8:8" s="53" customFormat="1" x14ac:dyDescent="0.25">
      <c r="H392" s="22"/>
    </row>
    <row r="393" spans="8:8" s="53" customFormat="1" x14ac:dyDescent="0.25">
      <c r="H393" s="22"/>
    </row>
    <row r="394" spans="8:8" s="53" customFormat="1" x14ac:dyDescent="0.25">
      <c r="H394" s="22"/>
    </row>
    <row r="395" spans="8:8" s="53" customFormat="1" x14ac:dyDescent="0.25">
      <c r="H395" s="22"/>
    </row>
    <row r="396" spans="8:8" s="53" customFormat="1" x14ac:dyDescent="0.25">
      <c r="H396" s="22"/>
    </row>
    <row r="397" spans="8:8" s="53" customFormat="1" x14ac:dyDescent="0.25">
      <c r="H397" s="22"/>
    </row>
    <row r="398" spans="8:8" s="53" customFormat="1" x14ac:dyDescent="0.25">
      <c r="H398" s="22"/>
    </row>
    <row r="399" spans="8:8" s="53" customFormat="1" x14ac:dyDescent="0.25">
      <c r="H399" s="22"/>
    </row>
    <row r="400" spans="8:8" s="53" customFormat="1" x14ac:dyDescent="0.25">
      <c r="H400" s="22"/>
    </row>
    <row r="401" spans="8:8" s="53" customFormat="1" x14ac:dyDescent="0.25">
      <c r="H401" s="22"/>
    </row>
    <row r="402" spans="8:8" s="53" customFormat="1" x14ac:dyDescent="0.25">
      <c r="H402" s="22"/>
    </row>
    <row r="403" spans="8:8" s="53" customFormat="1" x14ac:dyDescent="0.25">
      <c r="H403" s="22"/>
    </row>
    <row r="404" spans="8:8" s="53" customFormat="1" x14ac:dyDescent="0.25">
      <c r="H404" s="22"/>
    </row>
    <row r="405" spans="8:8" s="53" customFormat="1" x14ac:dyDescent="0.25">
      <c r="H405" s="22"/>
    </row>
    <row r="406" spans="8:8" s="53" customFormat="1" x14ac:dyDescent="0.25">
      <c r="H406" s="22"/>
    </row>
    <row r="407" spans="8:8" s="53" customFormat="1" x14ac:dyDescent="0.25">
      <c r="H407" s="22"/>
    </row>
    <row r="408" spans="8:8" s="53" customFormat="1" x14ac:dyDescent="0.25">
      <c r="H408" s="22"/>
    </row>
    <row r="409" spans="8:8" s="53" customFormat="1" x14ac:dyDescent="0.25">
      <c r="H409" s="22"/>
    </row>
    <row r="410" spans="8:8" s="53" customFormat="1" x14ac:dyDescent="0.25">
      <c r="H410" s="22"/>
    </row>
    <row r="411" spans="8:8" s="53" customFormat="1" x14ac:dyDescent="0.25">
      <c r="H411" s="22"/>
    </row>
    <row r="412" spans="8:8" s="53" customFormat="1" x14ac:dyDescent="0.25">
      <c r="H412" s="22"/>
    </row>
    <row r="413" spans="8:8" s="53" customFormat="1" x14ac:dyDescent="0.25">
      <c r="H413" s="22"/>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35"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2232E6A5-D3BE-4B13-A7CD-B874F11883A4}"/>
    <hyperlink ref="C29" r:id="rId5" xr:uid="{4396E83A-BC16-4A07-A2F4-98CDD97F1369}"/>
    <hyperlink ref="C229" r:id="rId6" xr:uid="{FD167293-69A7-4DD6-A8CA-75B01E36DBBB}"/>
    <hyperlink ref="C243" r:id="rId7" xr:uid="{E6B6278A-EEB5-4D83-BF58-2BA20DE71559}"/>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topLeftCell="C352" zoomScaleNormal="100" workbookViewId="0">
      <selection activeCell="A12" sqref="A12:G360"/>
    </sheetView>
  </sheetViews>
  <sheetFormatPr defaultColWidth="8.85546875" defaultRowHeight="15" outlineLevelRow="1" x14ac:dyDescent="0.25"/>
  <cols>
    <col min="1" max="1" width="13.85546875" style="90" customWidth="1"/>
    <col min="2" max="2" width="60.85546875" style="90" customWidth="1"/>
    <col min="3" max="3" width="41" style="90" customWidth="1"/>
    <col min="4" max="4" width="40.85546875" style="90" customWidth="1"/>
    <col min="5" max="5" width="6.7109375" style="90" customWidth="1"/>
    <col min="6" max="6" width="41.5703125" style="90" customWidth="1"/>
    <col min="7" max="7" width="41.5703125" style="85" customWidth="1"/>
    <col min="8" max="16384" width="8.85546875" style="86"/>
  </cols>
  <sheetData>
    <row r="1" spans="1:7" ht="31.5" x14ac:dyDescent="0.25">
      <c r="A1" s="128" t="s">
        <v>425</v>
      </c>
      <c r="B1" s="128"/>
      <c r="C1" s="85"/>
      <c r="D1" s="85"/>
      <c r="E1" s="85"/>
      <c r="F1" s="136" t="s">
        <v>1440</v>
      </c>
    </row>
    <row r="2" spans="1:7" ht="15.75" thickBot="1" x14ac:dyDescent="0.3">
      <c r="A2" s="85"/>
      <c r="B2" s="85"/>
      <c r="C2" s="85"/>
      <c r="D2" s="85"/>
      <c r="E2" s="85"/>
      <c r="F2" s="85"/>
    </row>
    <row r="3" spans="1:7" ht="19.5" thickBot="1" x14ac:dyDescent="0.3">
      <c r="A3" s="87"/>
      <c r="B3" s="88" t="s">
        <v>20</v>
      </c>
      <c r="C3" s="89" t="s">
        <v>165</v>
      </c>
      <c r="D3" s="87"/>
      <c r="E3" s="87"/>
      <c r="F3" s="85"/>
      <c r="G3" s="87"/>
    </row>
    <row r="4" spans="1:7" ht="15.75" thickBot="1" x14ac:dyDescent="0.3"/>
    <row r="5" spans="1:7" ht="18.75" x14ac:dyDescent="0.25">
      <c r="A5" s="91"/>
      <c r="B5" s="92" t="s">
        <v>426</v>
      </c>
      <c r="C5" s="91"/>
      <c r="E5" s="93"/>
      <c r="F5" s="93"/>
    </row>
    <row r="6" spans="1:7" x14ac:dyDescent="0.25">
      <c r="B6" s="94" t="s">
        <v>427</v>
      </c>
    </row>
    <row r="7" spans="1:7" x14ac:dyDescent="0.25">
      <c r="B7" s="95" t="s">
        <v>428</v>
      </c>
    </row>
    <row r="8" spans="1:7" ht="15.75" thickBot="1" x14ac:dyDescent="0.3">
      <c r="B8" s="96" t="s">
        <v>429</v>
      </c>
    </row>
    <row r="9" spans="1:7" x14ac:dyDescent="0.25">
      <c r="B9" s="97"/>
    </row>
    <row r="10" spans="1:7" ht="37.5" x14ac:dyDescent="0.25">
      <c r="A10" s="98" t="s">
        <v>29</v>
      </c>
      <c r="B10" s="98" t="s">
        <v>427</v>
      </c>
      <c r="C10" s="99"/>
      <c r="D10" s="99"/>
      <c r="E10" s="99"/>
      <c r="F10" s="99"/>
      <c r="G10" s="100"/>
    </row>
    <row r="11" spans="1:7" ht="15" customHeight="1" x14ac:dyDescent="0.25">
      <c r="A11" s="101"/>
      <c r="B11" s="102" t="s">
        <v>430</v>
      </c>
      <c r="C11" s="101" t="s">
        <v>61</v>
      </c>
      <c r="D11" s="101"/>
      <c r="E11" s="101"/>
      <c r="F11" s="103" t="s">
        <v>431</v>
      </c>
      <c r="G11" s="103"/>
    </row>
    <row r="12" spans="1:7" x14ac:dyDescent="0.25">
      <c r="A12" s="90" t="s">
        <v>432</v>
      </c>
      <c r="B12" s="90" t="s">
        <v>433</v>
      </c>
      <c r="C12" s="187">
        <v>691044.88890993199</v>
      </c>
      <c r="F12" s="146">
        <f>IF($C$15=0,"",IF(C12="[for completion]","",C12/$C$15))</f>
        <v>1</v>
      </c>
    </row>
    <row r="13" spans="1:7" x14ac:dyDescent="0.25">
      <c r="A13" s="90" t="s">
        <v>434</v>
      </c>
      <c r="B13" s="90" t="s">
        <v>435</v>
      </c>
      <c r="C13" s="187">
        <v>0</v>
      </c>
      <c r="F13" s="146">
        <f>IF($C$15=0,"",IF(C13="[for completion]","",C13/$C$15))</f>
        <v>0</v>
      </c>
    </row>
    <row r="14" spans="1:7" x14ac:dyDescent="0.25">
      <c r="A14" s="90" t="s">
        <v>436</v>
      </c>
      <c r="B14" s="90" t="s">
        <v>94</v>
      </c>
      <c r="C14" s="147">
        <v>0</v>
      </c>
      <c r="F14" s="146">
        <f>IF($C$15=0,"",IF(C14="[for completion]","",C14/$C$15))</f>
        <v>0</v>
      </c>
    </row>
    <row r="15" spans="1:7" x14ac:dyDescent="0.25">
      <c r="A15" s="90" t="s">
        <v>437</v>
      </c>
      <c r="B15" s="105" t="s">
        <v>96</v>
      </c>
      <c r="C15" s="147">
        <f>SUM(C12:C14)</f>
        <v>691044.88890993199</v>
      </c>
      <c r="F15" s="124">
        <f>SUM(F12:F14)</f>
        <v>1</v>
      </c>
    </row>
    <row r="16" spans="1:7" outlineLevel="1" x14ac:dyDescent="0.25">
      <c r="A16" s="90" t="s">
        <v>438</v>
      </c>
      <c r="B16" s="107" t="s">
        <v>439</v>
      </c>
      <c r="C16" s="187">
        <v>20075.505234709999</v>
      </c>
      <c r="F16" s="146">
        <f t="shared" ref="F16:F26" si="0">IF($C$15=0,"",IF(C16="[for completion]","",C16/$C$15))</f>
        <v>2.9050942358285151E-2</v>
      </c>
    </row>
    <row r="17" spans="1:7" hidden="1" outlineLevel="1" x14ac:dyDescent="0.25">
      <c r="A17" s="90" t="s">
        <v>440</v>
      </c>
      <c r="B17" s="107" t="s">
        <v>826</v>
      </c>
      <c r="C17" s="147"/>
      <c r="F17" s="146">
        <f t="shared" si="0"/>
        <v>0</v>
      </c>
    </row>
    <row r="18" spans="1:7" hidden="1" outlineLevel="1" x14ac:dyDescent="0.25">
      <c r="A18" s="90" t="s">
        <v>441</v>
      </c>
      <c r="B18" s="107" t="s">
        <v>98</v>
      </c>
      <c r="C18" s="147"/>
      <c r="F18" s="146">
        <f t="shared" si="0"/>
        <v>0</v>
      </c>
    </row>
    <row r="19" spans="1:7" hidden="1" outlineLevel="1" x14ac:dyDescent="0.25">
      <c r="A19" s="90" t="s">
        <v>442</v>
      </c>
      <c r="B19" s="107" t="s">
        <v>98</v>
      </c>
      <c r="C19" s="147"/>
      <c r="F19" s="146">
        <f t="shared" si="0"/>
        <v>0</v>
      </c>
    </row>
    <row r="20" spans="1:7" hidden="1" outlineLevel="1" x14ac:dyDescent="0.25">
      <c r="A20" s="90" t="s">
        <v>443</v>
      </c>
      <c r="B20" s="107" t="s">
        <v>98</v>
      </c>
      <c r="C20" s="147"/>
      <c r="F20" s="146">
        <f t="shared" si="0"/>
        <v>0</v>
      </c>
    </row>
    <row r="21" spans="1:7" hidden="1" outlineLevel="1" x14ac:dyDescent="0.25">
      <c r="A21" s="90" t="s">
        <v>444</v>
      </c>
      <c r="B21" s="107" t="s">
        <v>98</v>
      </c>
      <c r="C21" s="147"/>
      <c r="F21" s="146">
        <f t="shared" si="0"/>
        <v>0</v>
      </c>
    </row>
    <row r="22" spans="1:7" hidden="1" outlineLevel="1" x14ac:dyDescent="0.25">
      <c r="A22" s="90" t="s">
        <v>445</v>
      </c>
      <c r="B22" s="107" t="s">
        <v>98</v>
      </c>
      <c r="C22" s="147"/>
      <c r="F22" s="146">
        <f t="shared" si="0"/>
        <v>0</v>
      </c>
    </row>
    <row r="23" spans="1:7" hidden="1" outlineLevel="1" x14ac:dyDescent="0.25">
      <c r="A23" s="90" t="s">
        <v>446</v>
      </c>
      <c r="B23" s="107" t="s">
        <v>98</v>
      </c>
      <c r="C23" s="147"/>
      <c r="F23" s="146">
        <f t="shared" si="0"/>
        <v>0</v>
      </c>
    </row>
    <row r="24" spans="1:7" hidden="1" outlineLevel="1" x14ac:dyDescent="0.25">
      <c r="A24" s="90" t="s">
        <v>447</v>
      </c>
      <c r="B24" s="107" t="s">
        <v>98</v>
      </c>
      <c r="C24" s="147"/>
      <c r="F24" s="146">
        <f t="shared" si="0"/>
        <v>0</v>
      </c>
    </row>
    <row r="25" spans="1:7" hidden="1" outlineLevel="1" x14ac:dyDescent="0.25">
      <c r="A25" s="90" t="s">
        <v>448</v>
      </c>
      <c r="B25" s="107" t="s">
        <v>98</v>
      </c>
      <c r="C25" s="147"/>
      <c r="F25" s="146">
        <f t="shared" si="0"/>
        <v>0</v>
      </c>
    </row>
    <row r="26" spans="1:7" hidden="1" outlineLevel="1" x14ac:dyDescent="0.25">
      <c r="A26" s="90" t="s">
        <v>449</v>
      </c>
      <c r="B26" s="107" t="s">
        <v>98</v>
      </c>
      <c r="C26" s="148"/>
      <c r="D26" s="86"/>
      <c r="E26" s="86"/>
      <c r="F26" s="146">
        <f t="shared" si="0"/>
        <v>0</v>
      </c>
    </row>
    <row r="27" spans="1:7" ht="15" customHeight="1" x14ac:dyDescent="0.25">
      <c r="A27" s="101"/>
      <c r="B27" s="102" t="s">
        <v>450</v>
      </c>
      <c r="C27" s="101" t="s">
        <v>451</v>
      </c>
      <c r="D27" s="101" t="s">
        <v>452</v>
      </c>
      <c r="E27" s="108"/>
      <c r="F27" s="101" t="s">
        <v>453</v>
      </c>
      <c r="G27" s="103"/>
    </row>
    <row r="28" spans="1:7" x14ac:dyDescent="0.25">
      <c r="A28" s="90" t="s">
        <v>454</v>
      </c>
      <c r="B28" s="90" t="s">
        <v>455</v>
      </c>
      <c r="C28" s="294">
        <v>390469</v>
      </c>
      <c r="D28" s="90">
        <v>0</v>
      </c>
      <c r="F28" s="90">
        <f>IF(AND(C28="[For completion]",D28="[For completion]"),"[For completion]",SUM(C28:D28))</f>
        <v>390469</v>
      </c>
    </row>
    <row r="29" spans="1:7" outlineLevel="1" x14ac:dyDescent="0.25">
      <c r="A29" s="90" t="s">
        <v>456</v>
      </c>
      <c r="B29" s="109" t="s">
        <v>457</v>
      </c>
      <c r="C29" s="294">
        <v>333991</v>
      </c>
      <c r="D29" s="90">
        <v>0</v>
      </c>
    </row>
    <row r="30" spans="1:7" hidden="1" outlineLevel="1" x14ac:dyDescent="0.25">
      <c r="A30" s="90" t="s">
        <v>458</v>
      </c>
      <c r="B30" s="109" t="s">
        <v>459</v>
      </c>
    </row>
    <row r="31" spans="1:7" hidden="1" outlineLevel="1" x14ac:dyDescent="0.25">
      <c r="A31" s="90" t="s">
        <v>460</v>
      </c>
      <c r="B31" s="109"/>
    </row>
    <row r="32" spans="1:7" hidden="1" outlineLevel="1" x14ac:dyDescent="0.25">
      <c r="A32" s="90" t="s">
        <v>461</v>
      </c>
      <c r="B32" s="109"/>
    </row>
    <row r="33" spans="1:7" hidden="1" outlineLevel="1" x14ac:dyDescent="0.25">
      <c r="A33" s="90" t="s">
        <v>990</v>
      </c>
      <c r="B33" s="109"/>
    </row>
    <row r="34" spans="1:7" hidden="1" outlineLevel="1" x14ac:dyDescent="0.25">
      <c r="A34" s="90" t="s">
        <v>991</v>
      </c>
      <c r="B34" s="109"/>
    </row>
    <row r="35" spans="1:7" ht="15" customHeight="1" x14ac:dyDescent="0.25">
      <c r="A35" s="101"/>
      <c r="B35" s="102" t="s">
        <v>462</v>
      </c>
      <c r="C35" s="101" t="s">
        <v>463</v>
      </c>
      <c r="D35" s="101" t="s">
        <v>464</v>
      </c>
      <c r="E35" s="108"/>
      <c r="F35" s="103" t="s">
        <v>431</v>
      </c>
      <c r="G35" s="103"/>
    </row>
    <row r="36" spans="1:7" x14ac:dyDescent="0.25">
      <c r="A36" s="90" t="s">
        <v>465</v>
      </c>
      <c r="B36" s="90" t="s">
        <v>466</v>
      </c>
      <c r="C36" s="124">
        <v>2.1395832079769699E-3</v>
      </c>
      <c r="D36" s="124">
        <v>0</v>
      </c>
      <c r="E36" s="149"/>
      <c r="F36" s="208">
        <v>2.1395832079769699E-3</v>
      </c>
    </row>
    <row r="37" spans="1:7" outlineLevel="1" x14ac:dyDescent="0.25">
      <c r="A37" s="90" t="s">
        <v>467</v>
      </c>
      <c r="B37" s="287" t="s">
        <v>2046</v>
      </c>
      <c r="C37" s="296">
        <v>4.05206870410072E-4</v>
      </c>
      <c r="D37" s="124"/>
      <c r="E37" s="149"/>
      <c r="F37" s="296"/>
    </row>
    <row r="38" spans="1:7" hidden="1" outlineLevel="1" x14ac:dyDescent="0.25">
      <c r="A38" s="90" t="s">
        <v>468</v>
      </c>
      <c r="C38" s="124"/>
      <c r="D38" s="124"/>
      <c r="E38" s="149"/>
      <c r="F38" s="124"/>
    </row>
    <row r="39" spans="1:7" hidden="1" outlineLevel="1" x14ac:dyDescent="0.25">
      <c r="A39" s="90" t="s">
        <v>469</v>
      </c>
      <c r="C39" s="124"/>
      <c r="D39" s="124"/>
      <c r="E39" s="149"/>
      <c r="F39" s="124"/>
    </row>
    <row r="40" spans="1:7" hidden="1" outlineLevel="1" x14ac:dyDescent="0.25">
      <c r="A40" s="90" t="s">
        <v>470</v>
      </c>
      <c r="C40" s="124"/>
      <c r="D40" s="124"/>
      <c r="E40" s="149"/>
      <c r="F40" s="124"/>
    </row>
    <row r="41" spans="1:7" hidden="1" outlineLevel="1" x14ac:dyDescent="0.25">
      <c r="A41" s="90" t="s">
        <v>471</v>
      </c>
      <c r="C41" s="124"/>
      <c r="D41" s="124"/>
      <c r="E41" s="149"/>
      <c r="F41" s="124"/>
    </row>
    <row r="42" spans="1:7" hidden="1" outlineLevel="1" x14ac:dyDescent="0.25">
      <c r="A42" s="90" t="s">
        <v>472</v>
      </c>
      <c r="C42" s="124"/>
      <c r="D42" s="124"/>
      <c r="E42" s="149"/>
      <c r="F42" s="124"/>
    </row>
    <row r="43" spans="1:7" ht="15" customHeight="1" x14ac:dyDescent="0.25">
      <c r="A43" s="101"/>
      <c r="B43" s="102" t="s">
        <v>473</v>
      </c>
      <c r="C43" s="101" t="s">
        <v>463</v>
      </c>
      <c r="D43" s="101" t="s">
        <v>464</v>
      </c>
      <c r="E43" s="108"/>
      <c r="F43" s="103" t="s">
        <v>431</v>
      </c>
      <c r="G43" s="103"/>
    </row>
    <row r="44" spans="1:7" x14ac:dyDescent="0.25">
      <c r="A44" s="90" t="s">
        <v>474</v>
      </c>
      <c r="B44" s="110" t="s">
        <v>475</v>
      </c>
      <c r="C44" s="123">
        <f>SUM(C45:C71)</f>
        <v>0</v>
      </c>
      <c r="D44" s="123">
        <f>SUM(D45:D71)</f>
        <v>0</v>
      </c>
      <c r="E44" s="124"/>
      <c r="F44" s="123">
        <f>SUM(F45:F71)</f>
        <v>0</v>
      </c>
      <c r="G44" s="90"/>
    </row>
    <row r="45" spans="1:7" x14ac:dyDescent="0.25">
      <c r="A45" s="90" t="s">
        <v>476</v>
      </c>
      <c r="B45" s="90" t="s">
        <v>477</v>
      </c>
      <c r="C45" s="124">
        <v>0</v>
      </c>
      <c r="D45" s="208">
        <v>0</v>
      </c>
      <c r="E45" s="124"/>
      <c r="F45" s="208">
        <v>0</v>
      </c>
      <c r="G45" s="90"/>
    </row>
    <row r="46" spans="1:7" x14ac:dyDescent="0.25">
      <c r="A46" s="90" t="s">
        <v>478</v>
      </c>
      <c r="B46" s="90" t="s">
        <v>479</v>
      </c>
      <c r="C46" s="208">
        <v>0</v>
      </c>
      <c r="D46" s="208">
        <v>0</v>
      </c>
      <c r="E46" s="124"/>
      <c r="F46" s="208">
        <v>0</v>
      </c>
      <c r="G46" s="90"/>
    </row>
    <row r="47" spans="1:7" x14ac:dyDescent="0.25">
      <c r="A47" s="90" t="s">
        <v>480</v>
      </c>
      <c r="B47" s="90" t="s">
        <v>481</v>
      </c>
      <c r="C47" s="208">
        <v>0</v>
      </c>
      <c r="D47" s="208">
        <v>0</v>
      </c>
      <c r="E47" s="124"/>
      <c r="F47" s="208">
        <v>0</v>
      </c>
      <c r="G47" s="90"/>
    </row>
    <row r="48" spans="1:7" x14ac:dyDescent="0.25">
      <c r="A48" s="90" t="s">
        <v>482</v>
      </c>
      <c r="B48" s="90" t="s">
        <v>483</v>
      </c>
      <c r="C48" s="208">
        <v>0</v>
      </c>
      <c r="D48" s="208">
        <v>0</v>
      </c>
      <c r="E48" s="124"/>
      <c r="F48" s="208">
        <v>0</v>
      </c>
      <c r="G48" s="90"/>
    </row>
    <row r="49" spans="1:7" x14ac:dyDescent="0.25">
      <c r="A49" s="90" t="s">
        <v>484</v>
      </c>
      <c r="B49" s="90" t="s">
        <v>485</v>
      </c>
      <c r="C49" s="208">
        <v>0</v>
      </c>
      <c r="D49" s="208">
        <v>0</v>
      </c>
      <c r="E49" s="124"/>
      <c r="F49" s="208">
        <v>0</v>
      </c>
      <c r="G49" s="90"/>
    </row>
    <row r="50" spans="1:7" x14ac:dyDescent="0.25">
      <c r="A50" s="90" t="s">
        <v>486</v>
      </c>
      <c r="B50" s="90" t="s">
        <v>1979</v>
      </c>
      <c r="C50" s="208">
        <v>0</v>
      </c>
      <c r="D50" s="208">
        <v>0</v>
      </c>
      <c r="E50" s="124"/>
      <c r="F50" s="208">
        <v>0</v>
      </c>
      <c r="G50" s="90"/>
    </row>
    <row r="51" spans="1:7" x14ac:dyDescent="0.25">
      <c r="A51" s="90" t="s">
        <v>487</v>
      </c>
      <c r="B51" s="90" t="s">
        <v>488</v>
      </c>
      <c r="C51" s="208">
        <v>0</v>
      </c>
      <c r="D51" s="208">
        <v>0</v>
      </c>
      <c r="E51" s="124"/>
      <c r="F51" s="208">
        <v>0</v>
      </c>
      <c r="G51" s="90"/>
    </row>
    <row r="52" spans="1:7" x14ac:dyDescent="0.25">
      <c r="A52" s="90" t="s">
        <v>489</v>
      </c>
      <c r="B52" s="90" t="s">
        <v>490</v>
      </c>
      <c r="C52" s="208">
        <v>0</v>
      </c>
      <c r="D52" s="208">
        <v>0</v>
      </c>
      <c r="E52" s="124"/>
      <c r="F52" s="208">
        <v>0</v>
      </c>
      <c r="G52" s="90"/>
    </row>
    <row r="53" spans="1:7" x14ac:dyDescent="0.25">
      <c r="A53" s="90" t="s">
        <v>491</v>
      </c>
      <c r="B53" s="90" t="s">
        <v>492</v>
      </c>
      <c r="C53" s="208">
        <v>0</v>
      </c>
      <c r="D53" s="208">
        <v>0</v>
      </c>
      <c r="E53" s="124"/>
      <c r="F53" s="208">
        <v>0</v>
      </c>
      <c r="G53" s="90"/>
    </row>
    <row r="54" spans="1:7" x14ac:dyDescent="0.25">
      <c r="A54" s="90" t="s">
        <v>493</v>
      </c>
      <c r="B54" s="90" t="s">
        <v>494</v>
      </c>
      <c r="C54" s="208">
        <v>0</v>
      </c>
      <c r="D54" s="208">
        <v>0</v>
      </c>
      <c r="E54" s="124"/>
      <c r="F54" s="208">
        <v>0</v>
      </c>
      <c r="G54" s="90"/>
    </row>
    <row r="55" spans="1:7" x14ac:dyDescent="0.25">
      <c r="A55" s="90" t="s">
        <v>495</v>
      </c>
      <c r="B55" s="90" t="s">
        <v>496</v>
      </c>
      <c r="C55" s="208">
        <v>0</v>
      </c>
      <c r="D55" s="208">
        <v>0</v>
      </c>
      <c r="E55" s="124"/>
      <c r="F55" s="208">
        <v>0</v>
      </c>
      <c r="G55" s="90"/>
    </row>
    <row r="56" spans="1:7" x14ac:dyDescent="0.25">
      <c r="A56" s="90" t="s">
        <v>497</v>
      </c>
      <c r="B56" s="90" t="s">
        <v>498</v>
      </c>
      <c r="C56" s="208">
        <v>0</v>
      </c>
      <c r="D56" s="208">
        <v>0</v>
      </c>
      <c r="E56" s="124"/>
      <c r="F56" s="208">
        <v>0</v>
      </c>
      <c r="G56" s="90"/>
    </row>
    <row r="57" spans="1:7" x14ac:dyDescent="0.25">
      <c r="A57" s="90" t="s">
        <v>499</v>
      </c>
      <c r="B57" s="90" t="s">
        <v>500</v>
      </c>
      <c r="C57" s="208">
        <v>0</v>
      </c>
      <c r="D57" s="208">
        <v>0</v>
      </c>
      <c r="E57" s="124"/>
      <c r="F57" s="208">
        <v>0</v>
      </c>
      <c r="G57" s="90"/>
    </row>
    <row r="58" spans="1:7" x14ac:dyDescent="0.25">
      <c r="A58" s="90" t="s">
        <v>501</v>
      </c>
      <c r="B58" s="90" t="s">
        <v>502</v>
      </c>
      <c r="C58" s="208">
        <v>0</v>
      </c>
      <c r="D58" s="208">
        <v>0</v>
      </c>
      <c r="E58" s="124"/>
      <c r="F58" s="208">
        <v>0</v>
      </c>
      <c r="G58" s="90"/>
    </row>
    <row r="59" spans="1:7" x14ac:dyDescent="0.25">
      <c r="A59" s="90" t="s">
        <v>503</v>
      </c>
      <c r="B59" s="90" t="s">
        <v>504</v>
      </c>
      <c r="C59" s="208">
        <v>0</v>
      </c>
      <c r="D59" s="208">
        <v>0</v>
      </c>
      <c r="E59" s="124"/>
      <c r="F59" s="208">
        <v>0</v>
      </c>
      <c r="G59" s="90"/>
    </row>
    <row r="60" spans="1:7" x14ac:dyDescent="0.25">
      <c r="A60" s="90" t="s">
        <v>505</v>
      </c>
      <c r="B60" s="90" t="s">
        <v>3</v>
      </c>
      <c r="C60" s="208">
        <v>0</v>
      </c>
      <c r="D60" s="208">
        <v>0</v>
      </c>
      <c r="E60" s="124"/>
      <c r="F60" s="208">
        <v>0</v>
      </c>
      <c r="G60" s="90"/>
    </row>
    <row r="61" spans="1:7" x14ac:dyDescent="0.25">
      <c r="A61" s="90" t="s">
        <v>506</v>
      </c>
      <c r="B61" s="90" t="s">
        <v>507</v>
      </c>
      <c r="C61" s="208">
        <v>0</v>
      </c>
      <c r="D61" s="208">
        <v>0</v>
      </c>
      <c r="E61" s="124"/>
      <c r="F61" s="208">
        <v>0</v>
      </c>
      <c r="G61" s="90"/>
    </row>
    <row r="62" spans="1:7" x14ac:dyDescent="0.25">
      <c r="A62" s="90" t="s">
        <v>508</v>
      </c>
      <c r="B62" s="90" t="s">
        <v>509</v>
      </c>
      <c r="C62" s="208">
        <v>0</v>
      </c>
      <c r="D62" s="208">
        <v>0</v>
      </c>
      <c r="E62" s="124"/>
      <c r="F62" s="208">
        <v>0</v>
      </c>
      <c r="G62" s="90"/>
    </row>
    <row r="63" spans="1:7" x14ac:dyDescent="0.25">
      <c r="A63" s="90" t="s">
        <v>510</v>
      </c>
      <c r="B63" s="90" t="s">
        <v>511</v>
      </c>
      <c r="C63" s="208">
        <v>0</v>
      </c>
      <c r="D63" s="208">
        <v>0</v>
      </c>
      <c r="E63" s="124"/>
      <c r="F63" s="208">
        <v>0</v>
      </c>
      <c r="G63" s="90"/>
    </row>
    <row r="64" spans="1:7" x14ac:dyDescent="0.25">
      <c r="A64" s="90" t="s">
        <v>512</v>
      </c>
      <c r="B64" s="90" t="s">
        <v>513</v>
      </c>
      <c r="C64" s="208">
        <v>0</v>
      </c>
      <c r="D64" s="208">
        <v>0</v>
      </c>
      <c r="E64" s="124"/>
      <c r="F64" s="208">
        <v>0</v>
      </c>
      <c r="G64" s="90"/>
    </row>
    <row r="65" spans="1:7" x14ac:dyDescent="0.25">
      <c r="A65" s="90" t="s">
        <v>514</v>
      </c>
      <c r="B65" s="90" t="s">
        <v>515</v>
      </c>
      <c r="C65" s="208">
        <v>0</v>
      </c>
      <c r="D65" s="208">
        <v>0</v>
      </c>
      <c r="E65" s="124"/>
      <c r="F65" s="208">
        <v>0</v>
      </c>
      <c r="G65" s="90"/>
    </row>
    <row r="66" spans="1:7" x14ac:dyDescent="0.25">
      <c r="A66" s="90" t="s">
        <v>516</v>
      </c>
      <c r="B66" s="90" t="s">
        <v>517</v>
      </c>
      <c r="C66" s="208">
        <v>0</v>
      </c>
      <c r="D66" s="208">
        <v>0</v>
      </c>
      <c r="E66" s="124"/>
      <c r="F66" s="208">
        <v>0</v>
      </c>
      <c r="G66" s="90"/>
    </row>
    <row r="67" spans="1:7" x14ac:dyDescent="0.25">
      <c r="A67" s="90" t="s">
        <v>518</v>
      </c>
      <c r="B67" s="90" t="s">
        <v>519</v>
      </c>
      <c r="C67" s="208">
        <v>0</v>
      </c>
      <c r="D67" s="208">
        <v>0</v>
      </c>
      <c r="E67" s="124"/>
      <c r="F67" s="208">
        <v>0</v>
      </c>
      <c r="G67" s="90"/>
    </row>
    <row r="68" spans="1:7" x14ac:dyDescent="0.25">
      <c r="A68" s="90" t="s">
        <v>520</v>
      </c>
      <c r="B68" s="90" t="s">
        <v>521</v>
      </c>
      <c r="C68" s="208">
        <v>0</v>
      </c>
      <c r="D68" s="208">
        <v>0</v>
      </c>
      <c r="E68" s="124"/>
      <c r="F68" s="208">
        <v>0</v>
      </c>
      <c r="G68" s="90"/>
    </row>
    <row r="69" spans="1:7" x14ac:dyDescent="0.25">
      <c r="A69" s="207" t="s">
        <v>522</v>
      </c>
      <c r="B69" s="90" t="s">
        <v>523</v>
      </c>
      <c r="C69" s="208">
        <v>0</v>
      </c>
      <c r="D69" s="208">
        <v>0</v>
      </c>
      <c r="E69" s="124"/>
      <c r="F69" s="208">
        <v>0</v>
      </c>
      <c r="G69" s="90"/>
    </row>
    <row r="70" spans="1:7" x14ac:dyDescent="0.25">
      <c r="A70" s="207" t="s">
        <v>524</v>
      </c>
      <c r="B70" s="90" t="s">
        <v>525</v>
      </c>
      <c r="C70" s="208">
        <v>0</v>
      </c>
      <c r="D70" s="208">
        <v>0</v>
      </c>
      <c r="E70" s="124"/>
      <c r="F70" s="208">
        <v>0</v>
      </c>
      <c r="G70" s="90"/>
    </row>
    <row r="71" spans="1:7" x14ac:dyDescent="0.25">
      <c r="A71" s="207" t="s">
        <v>526</v>
      </c>
      <c r="B71" s="90" t="s">
        <v>6</v>
      </c>
      <c r="C71" s="208">
        <v>0</v>
      </c>
      <c r="D71" s="208">
        <v>0</v>
      </c>
      <c r="E71" s="124"/>
      <c r="F71" s="208">
        <v>0</v>
      </c>
      <c r="G71" s="90"/>
    </row>
    <row r="72" spans="1:7" x14ac:dyDescent="0.25">
      <c r="A72" s="207" t="s">
        <v>527</v>
      </c>
      <c r="B72" s="110" t="s">
        <v>266</v>
      </c>
      <c r="C72" s="123">
        <f>SUM(C73:C75)</f>
        <v>1</v>
      </c>
      <c r="D72" s="123">
        <f>SUM(D73:D75)</f>
        <v>0</v>
      </c>
      <c r="E72" s="124"/>
      <c r="F72" s="123">
        <f>SUM(F73:F75)</f>
        <v>1</v>
      </c>
      <c r="G72" s="90"/>
    </row>
    <row r="73" spans="1:7" x14ac:dyDescent="0.25">
      <c r="A73" s="207" t="s">
        <v>529</v>
      </c>
      <c r="B73" s="90" t="s">
        <v>531</v>
      </c>
      <c r="C73" s="208">
        <v>0</v>
      </c>
      <c r="D73" s="208">
        <v>0</v>
      </c>
      <c r="E73" s="124"/>
      <c r="F73" s="208">
        <v>0</v>
      </c>
      <c r="G73" s="90"/>
    </row>
    <row r="74" spans="1:7" x14ac:dyDescent="0.25">
      <c r="A74" s="207" t="s">
        <v>530</v>
      </c>
      <c r="B74" s="90" t="s">
        <v>533</v>
      </c>
      <c r="C74" s="208">
        <v>0</v>
      </c>
      <c r="D74" s="208">
        <v>0</v>
      </c>
      <c r="E74" s="124"/>
      <c r="F74" s="208">
        <v>0</v>
      </c>
      <c r="G74" s="90"/>
    </row>
    <row r="75" spans="1:7" x14ac:dyDescent="0.25">
      <c r="A75" s="207" t="s">
        <v>532</v>
      </c>
      <c r="B75" s="90" t="s">
        <v>2</v>
      </c>
      <c r="C75" s="124">
        <v>1</v>
      </c>
      <c r="D75" s="208">
        <v>0</v>
      </c>
      <c r="E75" s="124"/>
      <c r="F75" s="124">
        <v>1</v>
      </c>
      <c r="G75" s="90"/>
    </row>
    <row r="76" spans="1:7" x14ac:dyDescent="0.25">
      <c r="A76" s="207" t="s">
        <v>971</v>
      </c>
      <c r="B76" s="110" t="s">
        <v>94</v>
      </c>
      <c r="C76" s="123">
        <f>SUM(C77:C87)</f>
        <v>0</v>
      </c>
      <c r="D76" s="123">
        <f>SUM(D77:D87)</f>
        <v>0</v>
      </c>
      <c r="E76" s="124"/>
      <c r="F76" s="123">
        <f>SUM(F77:F87)</f>
        <v>0</v>
      </c>
      <c r="G76" s="90"/>
    </row>
    <row r="77" spans="1:7" x14ac:dyDescent="0.25">
      <c r="A77" s="207" t="s">
        <v>534</v>
      </c>
      <c r="B77" s="111" t="s">
        <v>268</v>
      </c>
      <c r="C77" s="208">
        <v>0</v>
      </c>
      <c r="D77" s="208">
        <v>0</v>
      </c>
      <c r="E77" s="124"/>
      <c r="F77" s="208">
        <v>0</v>
      </c>
      <c r="G77" s="90"/>
    </row>
    <row r="78" spans="1:7" s="206" customFormat="1" x14ac:dyDescent="0.25">
      <c r="A78" s="207" t="s">
        <v>535</v>
      </c>
      <c r="B78" s="207" t="s">
        <v>528</v>
      </c>
      <c r="C78" s="208">
        <v>0</v>
      </c>
      <c r="D78" s="208">
        <v>0</v>
      </c>
      <c r="E78" s="208"/>
      <c r="F78" s="208">
        <v>0</v>
      </c>
      <c r="G78" s="207"/>
    </row>
    <row r="79" spans="1:7" x14ac:dyDescent="0.25">
      <c r="A79" s="207" t="s">
        <v>536</v>
      </c>
      <c r="B79" s="111" t="s">
        <v>270</v>
      </c>
      <c r="C79" s="208">
        <v>0</v>
      </c>
      <c r="D79" s="208">
        <v>0</v>
      </c>
      <c r="E79" s="124"/>
      <c r="F79" s="208">
        <v>0</v>
      </c>
      <c r="G79" s="90"/>
    </row>
    <row r="80" spans="1:7" x14ac:dyDescent="0.25">
      <c r="A80" s="90" t="s">
        <v>537</v>
      </c>
      <c r="B80" s="111" t="s">
        <v>272</v>
      </c>
      <c r="C80" s="208">
        <v>0</v>
      </c>
      <c r="D80" s="208">
        <v>0</v>
      </c>
      <c r="E80" s="124"/>
      <c r="F80" s="208">
        <v>0</v>
      </c>
      <c r="G80" s="90"/>
    </row>
    <row r="81" spans="1:7" x14ac:dyDescent="0.25">
      <c r="A81" s="90" t="s">
        <v>538</v>
      </c>
      <c r="B81" s="111" t="s">
        <v>12</v>
      </c>
      <c r="C81" s="208">
        <v>0</v>
      </c>
      <c r="D81" s="208">
        <v>0</v>
      </c>
      <c r="E81" s="124"/>
      <c r="F81" s="208">
        <v>0</v>
      </c>
      <c r="G81" s="90"/>
    </row>
    <row r="82" spans="1:7" x14ac:dyDescent="0.25">
      <c r="A82" s="90" t="s">
        <v>539</v>
      </c>
      <c r="B82" s="111" t="s">
        <v>275</v>
      </c>
      <c r="C82" s="208">
        <v>0</v>
      </c>
      <c r="D82" s="208">
        <v>0</v>
      </c>
      <c r="E82" s="124"/>
      <c r="F82" s="208">
        <v>0</v>
      </c>
      <c r="G82" s="90"/>
    </row>
    <row r="83" spans="1:7" x14ac:dyDescent="0.25">
      <c r="A83" s="90" t="s">
        <v>540</v>
      </c>
      <c r="B83" s="111" t="s">
        <v>277</v>
      </c>
      <c r="C83" s="208">
        <v>0</v>
      </c>
      <c r="D83" s="208">
        <v>0</v>
      </c>
      <c r="E83" s="124"/>
      <c r="F83" s="208">
        <v>0</v>
      </c>
      <c r="G83" s="90"/>
    </row>
    <row r="84" spans="1:7" x14ac:dyDescent="0.25">
      <c r="A84" s="90" t="s">
        <v>541</v>
      </c>
      <c r="B84" s="111" t="s">
        <v>279</v>
      </c>
      <c r="C84" s="208">
        <v>0</v>
      </c>
      <c r="D84" s="208">
        <v>0</v>
      </c>
      <c r="E84" s="124"/>
      <c r="F84" s="208">
        <v>0</v>
      </c>
      <c r="G84" s="90"/>
    </row>
    <row r="85" spans="1:7" x14ac:dyDescent="0.25">
      <c r="A85" s="90" t="s">
        <v>542</v>
      </c>
      <c r="B85" s="111" t="s">
        <v>281</v>
      </c>
      <c r="C85" s="208">
        <v>0</v>
      </c>
      <c r="D85" s="208">
        <v>0</v>
      </c>
      <c r="E85" s="124"/>
      <c r="F85" s="208">
        <v>0</v>
      </c>
      <c r="G85" s="90"/>
    </row>
    <row r="86" spans="1:7" x14ac:dyDescent="0.25">
      <c r="A86" s="90" t="s">
        <v>543</v>
      </c>
      <c r="B86" s="111" t="s">
        <v>283</v>
      </c>
      <c r="C86" s="208">
        <v>0</v>
      </c>
      <c r="D86" s="208">
        <v>0</v>
      </c>
      <c r="E86" s="124"/>
      <c r="F86" s="208">
        <v>0</v>
      </c>
      <c r="G86" s="90"/>
    </row>
    <row r="87" spans="1:7" x14ac:dyDescent="0.25">
      <c r="A87" s="90" t="s">
        <v>544</v>
      </c>
      <c r="B87" s="111" t="s">
        <v>94</v>
      </c>
      <c r="C87" s="208">
        <v>0</v>
      </c>
      <c r="D87" s="208">
        <v>0</v>
      </c>
      <c r="E87" s="124"/>
      <c r="F87" s="208">
        <v>0</v>
      </c>
      <c r="G87" s="90"/>
    </row>
    <row r="88" spans="1:7" hidden="1" outlineLevel="1" x14ac:dyDescent="0.25">
      <c r="A88" s="90" t="s">
        <v>545</v>
      </c>
      <c r="B88" s="107" t="s">
        <v>98</v>
      </c>
      <c r="C88" s="124"/>
      <c r="D88" s="124"/>
      <c r="E88" s="124"/>
      <c r="F88" s="124"/>
      <c r="G88" s="90"/>
    </row>
    <row r="89" spans="1:7" hidden="1" outlineLevel="1" x14ac:dyDescent="0.25">
      <c r="A89" s="90" t="s">
        <v>546</v>
      </c>
      <c r="B89" s="107" t="s">
        <v>98</v>
      </c>
      <c r="C89" s="124"/>
      <c r="D89" s="124"/>
      <c r="E89" s="124"/>
      <c r="F89" s="124"/>
      <c r="G89" s="90"/>
    </row>
    <row r="90" spans="1:7" hidden="1" outlineLevel="1" x14ac:dyDescent="0.25">
      <c r="A90" s="90" t="s">
        <v>547</v>
      </c>
      <c r="B90" s="107" t="s">
        <v>98</v>
      </c>
      <c r="C90" s="124"/>
      <c r="D90" s="124"/>
      <c r="E90" s="124"/>
      <c r="F90" s="124"/>
      <c r="G90" s="90"/>
    </row>
    <row r="91" spans="1:7" hidden="1" outlineLevel="1" x14ac:dyDescent="0.25">
      <c r="A91" s="90" t="s">
        <v>548</v>
      </c>
      <c r="B91" s="107" t="s">
        <v>98</v>
      </c>
      <c r="C91" s="124"/>
      <c r="D91" s="124"/>
      <c r="E91" s="124"/>
      <c r="F91" s="124"/>
      <c r="G91" s="90"/>
    </row>
    <row r="92" spans="1:7" hidden="1" outlineLevel="1" x14ac:dyDescent="0.25">
      <c r="A92" s="90" t="s">
        <v>549</v>
      </c>
      <c r="B92" s="107" t="s">
        <v>98</v>
      </c>
      <c r="C92" s="124"/>
      <c r="D92" s="124"/>
      <c r="E92" s="124"/>
      <c r="F92" s="124"/>
      <c r="G92" s="90"/>
    </row>
    <row r="93" spans="1:7" hidden="1" outlineLevel="1" x14ac:dyDescent="0.25">
      <c r="A93" s="90" t="s">
        <v>550</v>
      </c>
      <c r="B93" s="107" t="s">
        <v>98</v>
      </c>
      <c r="C93" s="124"/>
      <c r="D93" s="124"/>
      <c r="E93" s="124"/>
      <c r="F93" s="124"/>
      <c r="G93" s="90"/>
    </row>
    <row r="94" spans="1:7" hidden="1" outlineLevel="1" x14ac:dyDescent="0.25">
      <c r="A94" s="90" t="s">
        <v>551</v>
      </c>
      <c r="B94" s="107" t="s">
        <v>98</v>
      </c>
      <c r="C94" s="124"/>
      <c r="D94" s="124"/>
      <c r="E94" s="124"/>
      <c r="F94" s="124"/>
      <c r="G94" s="90"/>
    </row>
    <row r="95" spans="1:7" hidden="1" outlineLevel="1" x14ac:dyDescent="0.25">
      <c r="A95" s="90" t="s">
        <v>552</v>
      </c>
      <c r="B95" s="107" t="s">
        <v>98</v>
      </c>
      <c r="C95" s="124"/>
      <c r="D95" s="124"/>
      <c r="E95" s="124"/>
      <c r="F95" s="124"/>
      <c r="G95" s="90"/>
    </row>
    <row r="96" spans="1:7" hidden="1" outlineLevel="1" x14ac:dyDescent="0.25">
      <c r="A96" s="90" t="s">
        <v>553</v>
      </c>
      <c r="B96" s="107" t="s">
        <v>98</v>
      </c>
      <c r="C96" s="124"/>
      <c r="D96" s="124"/>
      <c r="E96" s="124"/>
      <c r="F96" s="124"/>
      <c r="G96" s="90"/>
    </row>
    <row r="97" spans="1:7" hidden="1" outlineLevel="1" x14ac:dyDescent="0.25">
      <c r="A97" s="90" t="s">
        <v>554</v>
      </c>
      <c r="B97" s="107" t="s">
        <v>98</v>
      </c>
      <c r="C97" s="124"/>
      <c r="D97" s="124"/>
      <c r="E97" s="124"/>
      <c r="F97" s="124"/>
      <c r="G97" s="90"/>
    </row>
    <row r="98" spans="1:7" ht="15" customHeight="1" collapsed="1" x14ac:dyDescent="0.25">
      <c r="A98" s="101"/>
      <c r="B98" s="137" t="s">
        <v>982</v>
      </c>
      <c r="C98" s="101" t="s">
        <v>463</v>
      </c>
      <c r="D98" s="101" t="s">
        <v>464</v>
      </c>
      <c r="E98" s="108"/>
      <c r="F98" s="103" t="s">
        <v>431</v>
      </c>
      <c r="G98" s="103"/>
    </row>
    <row r="99" spans="1:7" x14ac:dyDescent="0.25">
      <c r="A99" s="90" t="s">
        <v>555</v>
      </c>
      <c r="B99" s="273" t="s">
        <v>2009</v>
      </c>
      <c r="C99" s="124">
        <v>2.69894919691256E-2</v>
      </c>
      <c r="D99" s="208">
        <v>0</v>
      </c>
      <c r="E99" s="124"/>
      <c r="F99" s="208">
        <v>2.69894919691256E-2</v>
      </c>
      <c r="G99" s="90"/>
    </row>
    <row r="100" spans="1:7" x14ac:dyDescent="0.25">
      <c r="A100" s="90" t="s">
        <v>557</v>
      </c>
      <c r="B100" s="273" t="s">
        <v>2010</v>
      </c>
      <c r="C100" s="124">
        <v>4.2918751219062301E-2</v>
      </c>
      <c r="D100" s="208">
        <v>0</v>
      </c>
      <c r="E100" s="124"/>
      <c r="F100" s="208">
        <v>4.2918751219062301E-2</v>
      </c>
      <c r="G100" s="90"/>
    </row>
    <row r="101" spans="1:7" x14ac:dyDescent="0.25">
      <c r="A101" s="90" t="s">
        <v>558</v>
      </c>
      <c r="B101" s="273" t="s">
        <v>2011</v>
      </c>
      <c r="C101" s="124">
        <v>1.48512895818372E-2</v>
      </c>
      <c r="D101" s="208">
        <v>0</v>
      </c>
      <c r="E101" s="124"/>
      <c r="F101" s="208">
        <v>1.48512895818372E-2</v>
      </c>
      <c r="G101" s="90"/>
    </row>
    <row r="102" spans="1:7" x14ac:dyDescent="0.25">
      <c r="A102" s="90" t="s">
        <v>559</v>
      </c>
      <c r="B102" s="273" t="s">
        <v>2012</v>
      </c>
      <c r="C102" s="124">
        <v>3.9170516443365402E-2</v>
      </c>
      <c r="D102" s="208">
        <v>0</v>
      </c>
      <c r="E102" s="124"/>
      <c r="F102" s="208">
        <v>3.9170516443365402E-2</v>
      </c>
      <c r="G102" s="90"/>
    </row>
    <row r="103" spans="1:7" x14ac:dyDescent="0.25">
      <c r="A103" s="90" t="s">
        <v>560</v>
      </c>
      <c r="B103" s="273" t="s">
        <v>2013</v>
      </c>
      <c r="C103" s="124">
        <v>0.24675971225310001</v>
      </c>
      <c r="D103" s="208">
        <v>0</v>
      </c>
      <c r="E103" s="124"/>
      <c r="F103" s="208">
        <v>0.24675971225310001</v>
      </c>
      <c r="G103" s="90"/>
    </row>
    <row r="104" spans="1:7" x14ac:dyDescent="0.25">
      <c r="A104" s="90" t="s">
        <v>561</v>
      </c>
      <c r="B104" s="273" t="s">
        <v>2014</v>
      </c>
      <c r="C104" s="124">
        <v>5.7479128212866298E-2</v>
      </c>
      <c r="D104" s="208">
        <v>0</v>
      </c>
      <c r="E104" s="124"/>
      <c r="F104" s="208">
        <v>5.7479128212866298E-2</v>
      </c>
      <c r="G104" s="90"/>
    </row>
    <row r="105" spans="1:7" x14ac:dyDescent="0.25">
      <c r="A105" s="90" t="s">
        <v>562</v>
      </c>
      <c r="B105" s="273" t="s">
        <v>2015</v>
      </c>
      <c r="C105" s="124">
        <v>2.18642551048073E-5</v>
      </c>
      <c r="D105" s="208">
        <v>0</v>
      </c>
      <c r="E105" s="124"/>
      <c r="F105" s="208">
        <v>2.18642551048073E-5</v>
      </c>
      <c r="G105" s="90"/>
    </row>
    <row r="106" spans="1:7" x14ac:dyDescent="0.25">
      <c r="A106" s="90" t="s">
        <v>563</v>
      </c>
      <c r="B106" s="273" t="s">
        <v>2016</v>
      </c>
      <c r="C106" s="124">
        <v>4.24758793825415E-2</v>
      </c>
      <c r="D106" s="208">
        <v>0</v>
      </c>
      <c r="E106" s="124"/>
      <c r="F106" s="208">
        <v>4.24758793825415E-2</v>
      </c>
      <c r="G106" s="90"/>
    </row>
    <row r="107" spans="1:7" x14ac:dyDescent="0.25">
      <c r="A107" s="90" t="s">
        <v>564</v>
      </c>
      <c r="B107" s="273" t="s">
        <v>2017</v>
      </c>
      <c r="C107" s="124">
        <v>5.2780724192222198E-2</v>
      </c>
      <c r="D107" s="208">
        <v>0</v>
      </c>
      <c r="E107" s="124"/>
      <c r="F107" s="208">
        <v>5.2780724192222198E-2</v>
      </c>
      <c r="G107" s="90"/>
    </row>
    <row r="108" spans="1:7" x14ac:dyDescent="0.25">
      <c r="A108" s="90" t="s">
        <v>565</v>
      </c>
      <c r="B108" s="273" t="s">
        <v>2018</v>
      </c>
      <c r="C108" s="124">
        <v>8.3199022283172094E-2</v>
      </c>
      <c r="D108" s="208">
        <v>0</v>
      </c>
      <c r="E108" s="124"/>
      <c r="F108" s="208">
        <v>8.3199022283172094E-2</v>
      </c>
      <c r="G108" s="90"/>
    </row>
    <row r="109" spans="1:7" x14ac:dyDescent="0.25">
      <c r="A109" s="90" t="s">
        <v>566</v>
      </c>
      <c r="B109" s="273" t="s">
        <v>2019</v>
      </c>
      <c r="C109" s="124">
        <v>7.4906167727544895E-2</v>
      </c>
      <c r="D109" s="208">
        <v>0</v>
      </c>
      <c r="E109" s="124"/>
      <c r="F109" s="208">
        <v>7.4906167727544895E-2</v>
      </c>
      <c r="G109" s="90"/>
    </row>
    <row r="110" spans="1:7" x14ac:dyDescent="0.25">
      <c r="A110" s="90" t="s">
        <v>567</v>
      </c>
      <c r="B110" s="273" t="s">
        <v>2020</v>
      </c>
      <c r="C110" s="124">
        <v>0.31844745248004003</v>
      </c>
      <c r="D110" s="208">
        <v>0</v>
      </c>
      <c r="E110" s="124"/>
      <c r="F110" s="208">
        <v>0.31844745248004003</v>
      </c>
      <c r="G110" s="90"/>
    </row>
    <row r="111" spans="1:7" hidden="1" x14ac:dyDescent="0.25">
      <c r="A111" s="90" t="s">
        <v>568</v>
      </c>
      <c r="B111" s="111" t="s">
        <v>556</v>
      </c>
      <c r="C111" s="124" t="s">
        <v>31</v>
      </c>
      <c r="D111" s="124" t="s">
        <v>31</v>
      </c>
      <c r="E111" s="124"/>
      <c r="F111" s="124" t="s">
        <v>31</v>
      </c>
      <c r="G111" s="90"/>
    </row>
    <row r="112" spans="1:7" hidden="1" x14ac:dyDescent="0.25">
      <c r="A112" s="90" t="s">
        <v>569</v>
      </c>
      <c r="B112" s="111" t="s">
        <v>556</v>
      </c>
      <c r="C112" s="124" t="s">
        <v>31</v>
      </c>
      <c r="D112" s="124" t="s">
        <v>31</v>
      </c>
      <c r="E112" s="124"/>
      <c r="F112" s="124" t="s">
        <v>31</v>
      </c>
      <c r="G112" s="90"/>
    </row>
    <row r="113" spans="1:7" hidden="1" x14ac:dyDescent="0.25">
      <c r="A113" s="90" t="s">
        <v>570</v>
      </c>
      <c r="B113" s="111" t="s">
        <v>556</v>
      </c>
      <c r="C113" s="124" t="s">
        <v>31</v>
      </c>
      <c r="D113" s="124" t="s">
        <v>31</v>
      </c>
      <c r="E113" s="124"/>
      <c r="F113" s="124" t="s">
        <v>31</v>
      </c>
      <c r="G113" s="90"/>
    </row>
    <row r="114" spans="1:7" hidden="1" x14ac:dyDescent="0.25">
      <c r="A114" s="90" t="s">
        <v>571</v>
      </c>
      <c r="B114" s="111" t="s">
        <v>556</v>
      </c>
      <c r="C114" s="124" t="s">
        <v>31</v>
      </c>
      <c r="D114" s="124" t="s">
        <v>31</v>
      </c>
      <c r="E114" s="124"/>
      <c r="F114" s="124" t="s">
        <v>31</v>
      </c>
      <c r="G114" s="90"/>
    </row>
    <row r="115" spans="1:7" hidden="1" x14ac:dyDescent="0.25">
      <c r="A115" s="90" t="s">
        <v>572</v>
      </c>
      <c r="B115" s="111" t="s">
        <v>556</v>
      </c>
      <c r="C115" s="124" t="s">
        <v>31</v>
      </c>
      <c r="D115" s="124" t="s">
        <v>31</v>
      </c>
      <c r="E115" s="124"/>
      <c r="F115" s="124" t="s">
        <v>31</v>
      </c>
      <c r="G115" s="90"/>
    </row>
    <row r="116" spans="1:7" hidden="1" x14ac:dyDescent="0.25">
      <c r="A116" s="90" t="s">
        <v>573</v>
      </c>
      <c r="B116" s="111" t="s">
        <v>556</v>
      </c>
      <c r="C116" s="124" t="s">
        <v>31</v>
      </c>
      <c r="D116" s="124" t="s">
        <v>31</v>
      </c>
      <c r="E116" s="124"/>
      <c r="F116" s="124" t="s">
        <v>31</v>
      </c>
      <c r="G116" s="90"/>
    </row>
    <row r="117" spans="1:7" hidden="1" x14ac:dyDescent="0.25">
      <c r="A117" s="90" t="s">
        <v>574</v>
      </c>
      <c r="B117" s="111" t="s">
        <v>556</v>
      </c>
      <c r="C117" s="124" t="s">
        <v>31</v>
      </c>
      <c r="D117" s="124" t="s">
        <v>31</v>
      </c>
      <c r="E117" s="124"/>
      <c r="F117" s="124" t="s">
        <v>31</v>
      </c>
      <c r="G117" s="90"/>
    </row>
    <row r="118" spans="1:7" hidden="1" x14ac:dyDescent="0.25">
      <c r="A118" s="90" t="s">
        <v>575</v>
      </c>
      <c r="B118" s="111" t="s">
        <v>556</v>
      </c>
      <c r="C118" s="124" t="s">
        <v>31</v>
      </c>
      <c r="D118" s="124" t="s">
        <v>31</v>
      </c>
      <c r="E118" s="124"/>
      <c r="F118" s="124" t="s">
        <v>31</v>
      </c>
      <c r="G118" s="90"/>
    </row>
    <row r="119" spans="1:7" hidden="1" x14ac:dyDescent="0.25">
      <c r="A119" s="90" t="s">
        <v>576</v>
      </c>
      <c r="B119" s="111" t="s">
        <v>556</v>
      </c>
      <c r="C119" s="124" t="s">
        <v>31</v>
      </c>
      <c r="D119" s="124" t="s">
        <v>31</v>
      </c>
      <c r="E119" s="124"/>
      <c r="F119" s="124" t="s">
        <v>31</v>
      </c>
      <c r="G119" s="90"/>
    </row>
    <row r="120" spans="1:7" hidden="1" x14ac:dyDescent="0.25">
      <c r="A120" s="90" t="s">
        <v>577</v>
      </c>
      <c r="B120" s="111" t="s">
        <v>556</v>
      </c>
      <c r="C120" s="124" t="s">
        <v>31</v>
      </c>
      <c r="D120" s="124" t="s">
        <v>31</v>
      </c>
      <c r="E120" s="124"/>
      <c r="F120" s="124" t="s">
        <v>31</v>
      </c>
      <c r="G120" s="90"/>
    </row>
    <row r="121" spans="1:7" hidden="1" x14ac:dyDescent="0.25">
      <c r="A121" s="90" t="s">
        <v>578</v>
      </c>
      <c r="B121" s="111" t="s">
        <v>556</v>
      </c>
      <c r="C121" s="124" t="s">
        <v>31</v>
      </c>
      <c r="D121" s="124" t="s">
        <v>31</v>
      </c>
      <c r="E121" s="124"/>
      <c r="F121" s="124" t="s">
        <v>31</v>
      </c>
      <c r="G121" s="90"/>
    </row>
    <row r="122" spans="1:7" hidden="1" x14ac:dyDescent="0.25">
      <c r="A122" s="90" t="s">
        <v>579</v>
      </c>
      <c r="B122" s="111" t="s">
        <v>556</v>
      </c>
      <c r="C122" s="124" t="s">
        <v>31</v>
      </c>
      <c r="D122" s="124" t="s">
        <v>31</v>
      </c>
      <c r="E122" s="124"/>
      <c r="F122" s="124" t="s">
        <v>31</v>
      </c>
      <c r="G122" s="90"/>
    </row>
    <row r="123" spans="1:7" hidden="1" x14ac:dyDescent="0.25">
      <c r="A123" s="90" t="s">
        <v>580</v>
      </c>
      <c r="B123" s="111" t="s">
        <v>556</v>
      </c>
      <c r="C123" s="124" t="s">
        <v>31</v>
      </c>
      <c r="D123" s="124" t="s">
        <v>31</v>
      </c>
      <c r="E123" s="124"/>
      <c r="F123" s="124" t="s">
        <v>31</v>
      </c>
      <c r="G123" s="90"/>
    </row>
    <row r="124" spans="1:7" hidden="1" x14ac:dyDescent="0.25">
      <c r="A124" s="90" t="s">
        <v>581</v>
      </c>
      <c r="B124" s="111" t="s">
        <v>556</v>
      </c>
      <c r="C124" s="124" t="s">
        <v>31</v>
      </c>
      <c r="D124" s="124" t="s">
        <v>31</v>
      </c>
      <c r="E124" s="124"/>
      <c r="F124" s="124" t="s">
        <v>31</v>
      </c>
      <c r="G124" s="90"/>
    </row>
    <row r="125" spans="1:7" hidden="1" x14ac:dyDescent="0.25">
      <c r="A125" s="90" t="s">
        <v>582</v>
      </c>
      <c r="B125" s="111" t="s">
        <v>556</v>
      </c>
      <c r="C125" s="124" t="s">
        <v>31</v>
      </c>
      <c r="D125" s="124" t="s">
        <v>31</v>
      </c>
      <c r="E125" s="124"/>
      <c r="F125" s="124" t="s">
        <v>31</v>
      </c>
      <c r="G125" s="90"/>
    </row>
    <row r="126" spans="1:7" hidden="1" x14ac:dyDescent="0.25">
      <c r="A126" s="90" t="s">
        <v>583</v>
      </c>
      <c r="B126" s="111" t="s">
        <v>556</v>
      </c>
      <c r="C126" s="124" t="s">
        <v>31</v>
      </c>
      <c r="D126" s="124" t="s">
        <v>31</v>
      </c>
      <c r="E126" s="124"/>
      <c r="F126" s="124" t="s">
        <v>31</v>
      </c>
      <c r="G126" s="90"/>
    </row>
    <row r="127" spans="1:7" hidden="1" x14ac:dyDescent="0.25">
      <c r="A127" s="90" t="s">
        <v>584</v>
      </c>
      <c r="B127" s="111" t="s">
        <v>556</v>
      </c>
      <c r="C127" s="124" t="s">
        <v>31</v>
      </c>
      <c r="D127" s="124" t="s">
        <v>31</v>
      </c>
      <c r="E127" s="124"/>
      <c r="F127" s="124" t="s">
        <v>31</v>
      </c>
      <c r="G127" s="90"/>
    </row>
    <row r="128" spans="1:7" hidden="1" x14ac:dyDescent="0.25">
      <c r="A128" s="90" t="s">
        <v>585</v>
      </c>
      <c r="B128" s="111" t="s">
        <v>556</v>
      </c>
      <c r="C128" s="124" t="s">
        <v>31</v>
      </c>
      <c r="D128" s="124" t="s">
        <v>31</v>
      </c>
      <c r="E128" s="124"/>
      <c r="F128" s="124" t="s">
        <v>31</v>
      </c>
      <c r="G128" s="90"/>
    </row>
    <row r="129" spans="1:7" hidden="1" x14ac:dyDescent="0.25">
      <c r="A129" s="90" t="s">
        <v>586</v>
      </c>
      <c r="B129" s="111" t="s">
        <v>556</v>
      </c>
      <c r="C129" s="124" t="s">
        <v>31</v>
      </c>
      <c r="D129" s="124" t="s">
        <v>31</v>
      </c>
      <c r="E129" s="124"/>
      <c r="F129" s="124" t="s">
        <v>31</v>
      </c>
      <c r="G129" s="90"/>
    </row>
    <row r="130" spans="1:7" hidden="1" x14ac:dyDescent="0.25">
      <c r="A130" s="90" t="s">
        <v>945</v>
      </c>
      <c r="B130" s="111" t="s">
        <v>556</v>
      </c>
      <c r="C130" s="124" t="s">
        <v>31</v>
      </c>
      <c r="D130" s="124" t="s">
        <v>31</v>
      </c>
      <c r="E130" s="124"/>
      <c r="F130" s="124" t="s">
        <v>31</v>
      </c>
      <c r="G130" s="90"/>
    </row>
    <row r="131" spans="1:7" hidden="1" x14ac:dyDescent="0.25">
      <c r="A131" s="90" t="s">
        <v>946</v>
      </c>
      <c r="B131" s="111" t="s">
        <v>556</v>
      </c>
      <c r="C131" s="124" t="s">
        <v>31</v>
      </c>
      <c r="D131" s="124" t="s">
        <v>31</v>
      </c>
      <c r="E131" s="124"/>
      <c r="F131" s="124" t="s">
        <v>31</v>
      </c>
      <c r="G131" s="90"/>
    </row>
    <row r="132" spans="1:7" hidden="1" x14ac:dyDescent="0.25">
      <c r="A132" s="90" t="s">
        <v>947</v>
      </c>
      <c r="B132" s="111" t="s">
        <v>556</v>
      </c>
      <c r="C132" s="124" t="s">
        <v>31</v>
      </c>
      <c r="D132" s="124" t="s">
        <v>31</v>
      </c>
      <c r="E132" s="124"/>
      <c r="F132" s="124" t="s">
        <v>31</v>
      </c>
      <c r="G132" s="90"/>
    </row>
    <row r="133" spans="1:7" hidden="1" x14ac:dyDescent="0.25">
      <c r="A133" s="90" t="s">
        <v>948</v>
      </c>
      <c r="B133" s="111" t="s">
        <v>556</v>
      </c>
      <c r="C133" s="124" t="s">
        <v>31</v>
      </c>
      <c r="D133" s="124" t="s">
        <v>31</v>
      </c>
      <c r="E133" s="124"/>
      <c r="F133" s="124" t="s">
        <v>31</v>
      </c>
      <c r="G133" s="90"/>
    </row>
    <row r="134" spans="1:7" hidden="1" x14ac:dyDescent="0.25">
      <c r="A134" s="90" t="s">
        <v>949</v>
      </c>
      <c r="B134" s="111" t="s">
        <v>556</v>
      </c>
      <c r="C134" s="124" t="s">
        <v>31</v>
      </c>
      <c r="D134" s="124" t="s">
        <v>31</v>
      </c>
      <c r="E134" s="124"/>
      <c r="F134" s="124" t="s">
        <v>31</v>
      </c>
      <c r="G134" s="90"/>
    </row>
    <row r="135" spans="1:7" hidden="1" x14ac:dyDescent="0.25">
      <c r="A135" s="90" t="s">
        <v>950</v>
      </c>
      <c r="B135" s="111" t="s">
        <v>556</v>
      </c>
      <c r="C135" s="124" t="s">
        <v>31</v>
      </c>
      <c r="D135" s="124" t="s">
        <v>31</v>
      </c>
      <c r="E135" s="124"/>
      <c r="F135" s="124" t="s">
        <v>31</v>
      </c>
      <c r="G135" s="90"/>
    </row>
    <row r="136" spans="1:7" hidden="1" x14ac:dyDescent="0.25">
      <c r="A136" s="90" t="s">
        <v>951</v>
      </c>
      <c r="B136" s="111" t="s">
        <v>556</v>
      </c>
      <c r="C136" s="124" t="s">
        <v>31</v>
      </c>
      <c r="D136" s="124" t="s">
        <v>31</v>
      </c>
      <c r="E136" s="124"/>
      <c r="F136" s="124" t="s">
        <v>31</v>
      </c>
      <c r="G136" s="90"/>
    </row>
    <row r="137" spans="1:7" hidden="1" x14ac:dyDescent="0.25">
      <c r="A137" s="90" t="s">
        <v>952</v>
      </c>
      <c r="B137" s="111" t="s">
        <v>556</v>
      </c>
      <c r="C137" s="124" t="s">
        <v>31</v>
      </c>
      <c r="D137" s="124" t="s">
        <v>31</v>
      </c>
      <c r="E137" s="124"/>
      <c r="F137" s="124" t="s">
        <v>31</v>
      </c>
      <c r="G137" s="90"/>
    </row>
    <row r="138" spans="1:7" hidden="1" x14ac:dyDescent="0.25">
      <c r="A138" s="90" t="s">
        <v>953</v>
      </c>
      <c r="B138" s="111" t="s">
        <v>556</v>
      </c>
      <c r="C138" s="124" t="s">
        <v>31</v>
      </c>
      <c r="D138" s="124" t="s">
        <v>31</v>
      </c>
      <c r="E138" s="124"/>
      <c r="F138" s="124" t="s">
        <v>31</v>
      </c>
      <c r="G138" s="90"/>
    </row>
    <row r="139" spans="1:7" hidden="1" x14ac:dyDescent="0.25">
      <c r="A139" s="90" t="s">
        <v>954</v>
      </c>
      <c r="B139" s="111" t="s">
        <v>556</v>
      </c>
      <c r="C139" s="124" t="s">
        <v>31</v>
      </c>
      <c r="D139" s="124" t="s">
        <v>31</v>
      </c>
      <c r="E139" s="124"/>
      <c r="F139" s="124" t="s">
        <v>31</v>
      </c>
      <c r="G139" s="90"/>
    </row>
    <row r="140" spans="1:7" hidden="1" x14ac:dyDescent="0.25">
      <c r="A140" s="90" t="s">
        <v>955</v>
      </c>
      <c r="B140" s="111" t="s">
        <v>556</v>
      </c>
      <c r="C140" s="124" t="s">
        <v>31</v>
      </c>
      <c r="D140" s="124" t="s">
        <v>31</v>
      </c>
      <c r="E140" s="124"/>
      <c r="F140" s="124" t="s">
        <v>31</v>
      </c>
      <c r="G140" s="90"/>
    </row>
    <row r="141" spans="1:7" hidden="1" x14ac:dyDescent="0.25">
      <c r="A141" s="90" t="s">
        <v>956</v>
      </c>
      <c r="B141" s="111" t="s">
        <v>556</v>
      </c>
      <c r="C141" s="124" t="s">
        <v>31</v>
      </c>
      <c r="D141" s="124" t="s">
        <v>31</v>
      </c>
      <c r="E141" s="124"/>
      <c r="F141" s="124" t="s">
        <v>31</v>
      </c>
      <c r="G141" s="90"/>
    </row>
    <row r="142" spans="1:7" hidden="1" x14ac:dyDescent="0.25">
      <c r="A142" s="90" t="s">
        <v>957</v>
      </c>
      <c r="B142" s="111" t="s">
        <v>556</v>
      </c>
      <c r="C142" s="124" t="s">
        <v>31</v>
      </c>
      <c r="D142" s="124" t="s">
        <v>31</v>
      </c>
      <c r="E142" s="124"/>
      <c r="F142" s="124" t="s">
        <v>31</v>
      </c>
      <c r="G142" s="90"/>
    </row>
    <row r="143" spans="1:7" hidden="1" x14ac:dyDescent="0.25">
      <c r="A143" s="90" t="s">
        <v>958</v>
      </c>
      <c r="B143" s="111" t="s">
        <v>556</v>
      </c>
      <c r="C143" s="124" t="s">
        <v>31</v>
      </c>
      <c r="D143" s="124" t="s">
        <v>31</v>
      </c>
      <c r="E143" s="124"/>
      <c r="F143" s="124" t="s">
        <v>31</v>
      </c>
      <c r="G143" s="90"/>
    </row>
    <row r="144" spans="1:7" hidden="1" x14ac:dyDescent="0.25">
      <c r="A144" s="90" t="s">
        <v>959</v>
      </c>
      <c r="B144" s="111" t="s">
        <v>556</v>
      </c>
      <c r="C144" s="124" t="s">
        <v>31</v>
      </c>
      <c r="D144" s="124" t="s">
        <v>31</v>
      </c>
      <c r="E144" s="124"/>
      <c r="F144" s="124" t="s">
        <v>31</v>
      </c>
      <c r="G144" s="90"/>
    </row>
    <row r="145" spans="1:7" hidden="1" x14ac:dyDescent="0.25">
      <c r="A145" s="90" t="s">
        <v>960</v>
      </c>
      <c r="B145" s="111" t="s">
        <v>556</v>
      </c>
      <c r="C145" s="124" t="s">
        <v>31</v>
      </c>
      <c r="D145" s="124" t="s">
        <v>31</v>
      </c>
      <c r="E145" s="124"/>
      <c r="F145" s="124" t="s">
        <v>31</v>
      </c>
      <c r="G145" s="90"/>
    </row>
    <row r="146" spans="1:7" hidden="1" x14ac:dyDescent="0.25">
      <c r="A146" s="90" t="s">
        <v>961</v>
      </c>
      <c r="B146" s="111" t="s">
        <v>556</v>
      </c>
      <c r="C146" s="124" t="s">
        <v>31</v>
      </c>
      <c r="D146" s="124" t="s">
        <v>31</v>
      </c>
      <c r="E146" s="124"/>
      <c r="F146" s="124" t="s">
        <v>31</v>
      </c>
      <c r="G146" s="90"/>
    </row>
    <row r="147" spans="1:7" hidden="1" x14ac:dyDescent="0.25">
      <c r="A147" s="90" t="s">
        <v>962</v>
      </c>
      <c r="B147" s="111" t="s">
        <v>556</v>
      </c>
      <c r="C147" s="124" t="s">
        <v>31</v>
      </c>
      <c r="D147" s="124" t="s">
        <v>31</v>
      </c>
      <c r="E147" s="124"/>
      <c r="F147" s="124" t="s">
        <v>31</v>
      </c>
      <c r="G147" s="90"/>
    </row>
    <row r="148" spans="1:7" hidden="1" x14ac:dyDescent="0.25">
      <c r="A148" s="90" t="s">
        <v>963</v>
      </c>
      <c r="B148" s="111" t="s">
        <v>556</v>
      </c>
      <c r="C148" s="124" t="s">
        <v>31</v>
      </c>
      <c r="D148" s="124" t="s">
        <v>31</v>
      </c>
      <c r="E148" s="124"/>
      <c r="F148" s="124" t="s">
        <v>31</v>
      </c>
      <c r="G148" s="90"/>
    </row>
    <row r="149" spans="1:7" ht="15" customHeight="1" x14ac:dyDescent="0.25">
      <c r="A149" s="101"/>
      <c r="B149" s="102" t="s">
        <v>587</v>
      </c>
      <c r="C149" s="101" t="s">
        <v>463</v>
      </c>
      <c r="D149" s="101" t="s">
        <v>464</v>
      </c>
      <c r="E149" s="108"/>
      <c r="F149" s="103" t="s">
        <v>431</v>
      </c>
      <c r="G149" s="103"/>
    </row>
    <row r="150" spans="1:7" x14ac:dyDescent="0.25">
      <c r="A150" s="90" t="s">
        <v>588</v>
      </c>
      <c r="B150" s="90" t="s">
        <v>589</v>
      </c>
      <c r="C150" s="124">
        <v>5.34129787024889E-2</v>
      </c>
      <c r="D150" s="208">
        <v>0</v>
      </c>
      <c r="E150" s="125"/>
      <c r="F150" s="124">
        <v>5.34129787024889E-2</v>
      </c>
    </row>
    <row r="151" spans="1:7" x14ac:dyDescent="0.25">
      <c r="A151" s="90" t="s">
        <v>590</v>
      </c>
      <c r="B151" s="90" t="s">
        <v>591</v>
      </c>
      <c r="C151" s="124">
        <v>0.94658702129751005</v>
      </c>
      <c r="D151" s="208">
        <v>0</v>
      </c>
      <c r="E151" s="125"/>
      <c r="F151" s="124">
        <v>0.94658702129751005</v>
      </c>
    </row>
    <row r="152" spans="1:7" x14ac:dyDescent="0.25">
      <c r="A152" s="90" t="s">
        <v>592</v>
      </c>
      <c r="B152" s="90" t="s">
        <v>94</v>
      </c>
      <c r="C152" s="124">
        <v>0</v>
      </c>
      <c r="D152" s="208">
        <v>0</v>
      </c>
      <c r="E152" s="125"/>
      <c r="F152" s="208">
        <v>0</v>
      </c>
    </row>
    <row r="153" spans="1:7" hidden="1" outlineLevel="1" x14ac:dyDescent="0.25">
      <c r="A153" s="90" t="s">
        <v>593</v>
      </c>
      <c r="C153" s="124"/>
      <c r="D153" s="124"/>
      <c r="E153" s="125"/>
      <c r="F153" s="124"/>
    </row>
    <row r="154" spans="1:7" hidden="1" outlineLevel="1" x14ac:dyDescent="0.25">
      <c r="A154" s="90" t="s">
        <v>594</v>
      </c>
      <c r="C154" s="124"/>
      <c r="D154" s="124"/>
      <c r="E154" s="125"/>
      <c r="F154" s="124"/>
    </row>
    <row r="155" spans="1:7" hidden="1" outlineLevel="1" x14ac:dyDescent="0.25">
      <c r="A155" s="90" t="s">
        <v>595</v>
      </c>
      <c r="C155" s="124"/>
      <c r="D155" s="124"/>
      <c r="E155" s="125"/>
      <c r="F155" s="124"/>
    </row>
    <row r="156" spans="1:7" hidden="1" outlineLevel="1" x14ac:dyDescent="0.25">
      <c r="A156" s="90" t="s">
        <v>596</v>
      </c>
      <c r="C156" s="124"/>
      <c r="D156" s="124"/>
      <c r="E156" s="125"/>
      <c r="F156" s="124"/>
    </row>
    <row r="157" spans="1:7" hidden="1" outlineLevel="1" x14ac:dyDescent="0.25">
      <c r="A157" s="90" t="s">
        <v>597</v>
      </c>
      <c r="C157" s="124"/>
      <c r="D157" s="124"/>
      <c r="E157" s="125"/>
      <c r="F157" s="124"/>
    </row>
    <row r="158" spans="1:7" hidden="1" outlineLevel="1" x14ac:dyDescent="0.25">
      <c r="A158" s="90" t="s">
        <v>598</v>
      </c>
      <c r="C158" s="124"/>
      <c r="D158" s="124"/>
      <c r="E158" s="125"/>
      <c r="F158" s="124"/>
    </row>
    <row r="159" spans="1:7" ht="15" customHeight="1" collapsed="1" x14ac:dyDescent="0.25">
      <c r="A159" s="101"/>
      <c r="B159" s="102" t="s">
        <v>599</v>
      </c>
      <c r="C159" s="101" t="s">
        <v>463</v>
      </c>
      <c r="D159" s="101" t="s">
        <v>464</v>
      </c>
      <c r="E159" s="108"/>
      <c r="F159" s="103" t="s">
        <v>431</v>
      </c>
      <c r="G159" s="103"/>
    </row>
    <row r="160" spans="1:7" x14ac:dyDescent="0.25">
      <c r="A160" s="90" t="s">
        <v>600</v>
      </c>
      <c r="B160" s="90" t="s">
        <v>601</v>
      </c>
      <c r="C160" s="124">
        <v>0.195893458556544</v>
      </c>
      <c r="D160" s="208">
        <v>0</v>
      </c>
      <c r="E160" s="125"/>
      <c r="F160" s="208">
        <v>0.195893458556544</v>
      </c>
    </row>
    <row r="161" spans="1:7" x14ac:dyDescent="0.25">
      <c r="A161" s="90" t="s">
        <v>602</v>
      </c>
      <c r="B161" s="90" t="s">
        <v>603</v>
      </c>
      <c r="C161" s="124">
        <v>0.80410654144344196</v>
      </c>
      <c r="D161" s="208">
        <v>0</v>
      </c>
      <c r="E161" s="125"/>
      <c r="F161" s="208">
        <v>0.80410654144344196</v>
      </c>
    </row>
    <row r="162" spans="1:7" x14ac:dyDescent="0.25">
      <c r="A162" s="90" t="s">
        <v>604</v>
      </c>
      <c r="B162" s="90" t="s">
        <v>94</v>
      </c>
      <c r="C162" s="208">
        <v>0</v>
      </c>
      <c r="D162" s="208">
        <v>0</v>
      </c>
      <c r="E162" s="125"/>
      <c r="F162" s="208">
        <v>0</v>
      </c>
    </row>
    <row r="163" spans="1:7" hidden="1" outlineLevel="1" x14ac:dyDescent="0.25">
      <c r="A163" s="90" t="s">
        <v>605</v>
      </c>
      <c r="E163" s="85"/>
    </row>
    <row r="164" spans="1:7" hidden="1" outlineLevel="1" x14ac:dyDescent="0.25">
      <c r="A164" s="90" t="s">
        <v>606</v>
      </c>
      <c r="E164" s="85"/>
    </row>
    <row r="165" spans="1:7" hidden="1" outlineLevel="1" x14ac:dyDescent="0.25">
      <c r="A165" s="90" t="s">
        <v>607</v>
      </c>
      <c r="E165" s="85"/>
    </row>
    <row r="166" spans="1:7" hidden="1" outlineLevel="1" x14ac:dyDescent="0.25">
      <c r="A166" s="90" t="s">
        <v>608</v>
      </c>
      <c r="E166" s="85"/>
    </row>
    <row r="167" spans="1:7" hidden="1" outlineLevel="1" x14ac:dyDescent="0.25">
      <c r="A167" s="90" t="s">
        <v>609</v>
      </c>
      <c r="E167" s="85"/>
    </row>
    <row r="168" spans="1:7" hidden="1" outlineLevel="1" x14ac:dyDescent="0.25">
      <c r="A168" s="90" t="s">
        <v>610</v>
      </c>
      <c r="E168" s="85"/>
    </row>
    <row r="169" spans="1:7" ht="15" customHeight="1" collapsed="1" x14ac:dyDescent="0.25">
      <c r="A169" s="101"/>
      <c r="B169" s="102" t="s">
        <v>611</v>
      </c>
      <c r="C169" s="101" t="s">
        <v>463</v>
      </c>
      <c r="D169" s="101" t="s">
        <v>464</v>
      </c>
      <c r="E169" s="108"/>
      <c r="F169" s="103" t="s">
        <v>431</v>
      </c>
      <c r="G169" s="103"/>
    </row>
    <row r="170" spans="1:7" x14ac:dyDescent="0.25">
      <c r="A170" s="90" t="s">
        <v>612</v>
      </c>
      <c r="B170" s="112" t="s">
        <v>613</v>
      </c>
      <c r="C170" s="124">
        <v>0.19640640967650699</v>
      </c>
      <c r="D170" s="208">
        <v>0</v>
      </c>
      <c r="E170" s="125"/>
      <c r="F170" s="124">
        <v>0.19640640967650699</v>
      </c>
    </row>
    <row r="171" spans="1:7" x14ac:dyDescent="0.25">
      <c r="A171" s="90" t="s">
        <v>614</v>
      </c>
      <c r="B171" s="112" t="s">
        <v>615</v>
      </c>
      <c r="C171" s="124">
        <v>0.147110588408982</v>
      </c>
      <c r="D171" s="208">
        <v>0</v>
      </c>
      <c r="E171" s="125"/>
      <c r="F171" s="124">
        <v>0.147110588408982</v>
      </c>
    </row>
    <row r="172" spans="1:7" x14ac:dyDescent="0.25">
      <c r="A172" s="90" t="s">
        <v>616</v>
      </c>
      <c r="B172" s="112" t="s">
        <v>617</v>
      </c>
      <c r="C172" s="124">
        <v>0.115119088416496</v>
      </c>
      <c r="D172" s="208">
        <v>0</v>
      </c>
      <c r="E172" s="124"/>
      <c r="F172" s="124">
        <v>0.115119088416496</v>
      </c>
    </row>
    <row r="173" spans="1:7" x14ac:dyDescent="0.25">
      <c r="A173" s="90" t="s">
        <v>618</v>
      </c>
      <c r="B173" s="112" t="s">
        <v>619</v>
      </c>
      <c r="C173" s="124">
        <v>0.171497753408139</v>
      </c>
      <c r="D173" s="208">
        <v>0</v>
      </c>
      <c r="E173" s="124"/>
      <c r="F173" s="124">
        <v>0.171497753408139</v>
      </c>
    </row>
    <row r="174" spans="1:7" x14ac:dyDescent="0.25">
      <c r="A174" s="90" t="s">
        <v>620</v>
      </c>
      <c r="B174" s="112" t="s">
        <v>621</v>
      </c>
      <c r="C174" s="124">
        <v>0.36986616008986101</v>
      </c>
      <c r="D174" s="208">
        <v>0</v>
      </c>
      <c r="E174" s="124"/>
      <c r="F174" s="124">
        <v>0.36986616008986101</v>
      </c>
    </row>
    <row r="175" spans="1:7" hidden="1" outlineLevel="1" x14ac:dyDescent="0.25">
      <c r="A175" s="90" t="s">
        <v>622</v>
      </c>
      <c r="B175" s="109"/>
      <c r="C175" s="124"/>
      <c r="D175" s="124"/>
      <c r="E175" s="124"/>
      <c r="F175" s="124"/>
    </row>
    <row r="176" spans="1:7" hidden="1" outlineLevel="1" x14ac:dyDescent="0.25">
      <c r="A176" s="90" t="s">
        <v>623</v>
      </c>
      <c r="B176" s="109"/>
      <c r="C176" s="124"/>
      <c r="D176" s="124"/>
      <c r="E176" s="124"/>
      <c r="F176" s="124"/>
    </row>
    <row r="177" spans="1:7" hidden="1" outlineLevel="1" x14ac:dyDescent="0.25">
      <c r="A177" s="90" t="s">
        <v>624</v>
      </c>
      <c r="B177" s="112"/>
      <c r="C177" s="124"/>
      <c r="D177" s="124"/>
      <c r="E177" s="124"/>
      <c r="F177" s="124"/>
    </row>
    <row r="178" spans="1:7" hidden="1" outlineLevel="1" x14ac:dyDescent="0.25">
      <c r="A178" s="90" t="s">
        <v>625</v>
      </c>
      <c r="B178" s="112"/>
      <c r="C178" s="124"/>
      <c r="D178" s="124"/>
      <c r="E178" s="124"/>
      <c r="F178" s="124"/>
    </row>
    <row r="179" spans="1:7" ht="15" customHeight="1" collapsed="1" x14ac:dyDescent="0.25">
      <c r="A179" s="101"/>
      <c r="B179" s="102" t="s">
        <v>626</v>
      </c>
      <c r="C179" s="101" t="s">
        <v>463</v>
      </c>
      <c r="D179" s="101" t="s">
        <v>464</v>
      </c>
      <c r="E179" s="108"/>
      <c r="F179" s="103" t="s">
        <v>431</v>
      </c>
      <c r="G179" s="103"/>
    </row>
    <row r="180" spans="1:7" x14ac:dyDescent="0.25">
      <c r="A180" s="90" t="s">
        <v>627</v>
      </c>
      <c r="B180" s="90" t="s">
        <v>628</v>
      </c>
      <c r="C180" s="296">
        <v>6.7708981022647204E-4</v>
      </c>
      <c r="D180" s="124">
        <v>0</v>
      </c>
      <c r="E180" s="125"/>
      <c r="F180" s="296">
        <v>6.7708981022647204E-4</v>
      </c>
    </row>
    <row r="181" spans="1:7" hidden="1" outlineLevel="1" x14ac:dyDescent="0.25">
      <c r="A181" s="90" t="s">
        <v>629</v>
      </c>
      <c r="B181" s="113"/>
      <c r="C181" s="124"/>
      <c r="D181" s="124"/>
      <c r="E181" s="125"/>
      <c r="F181" s="124"/>
    </row>
    <row r="182" spans="1:7" hidden="1" outlineLevel="1" x14ac:dyDescent="0.25">
      <c r="A182" s="90" t="s">
        <v>630</v>
      </c>
      <c r="B182" s="113"/>
      <c r="C182" s="124"/>
      <c r="D182" s="124"/>
      <c r="E182" s="125"/>
      <c r="F182" s="124"/>
    </row>
    <row r="183" spans="1:7" hidden="1" outlineLevel="1" x14ac:dyDescent="0.25">
      <c r="A183" s="90" t="s">
        <v>631</v>
      </c>
      <c r="B183" s="113"/>
      <c r="C183" s="124"/>
      <c r="D183" s="124"/>
      <c r="E183" s="125"/>
      <c r="F183" s="124"/>
    </row>
    <row r="184" spans="1:7" hidden="1" outlineLevel="1" x14ac:dyDescent="0.25">
      <c r="A184" s="90" t="s">
        <v>632</v>
      </c>
      <c r="B184" s="113"/>
      <c r="C184" s="124"/>
      <c r="D184" s="124"/>
      <c r="E184" s="125"/>
      <c r="F184" s="124"/>
    </row>
    <row r="185" spans="1:7" ht="18.75" collapsed="1" x14ac:dyDescent="0.25">
      <c r="A185" s="114"/>
      <c r="B185" s="115" t="s">
        <v>428</v>
      </c>
      <c r="C185" s="114"/>
      <c r="D185" s="114"/>
      <c r="E185" s="114"/>
      <c r="F185" s="116"/>
      <c r="G185" s="116"/>
    </row>
    <row r="186" spans="1:7" ht="15" customHeight="1" x14ac:dyDescent="0.25">
      <c r="A186" s="101"/>
      <c r="B186" s="102" t="s">
        <v>633</v>
      </c>
      <c r="C186" s="101" t="s">
        <v>634</v>
      </c>
      <c r="D186" s="101" t="s">
        <v>635</v>
      </c>
      <c r="E186" s="108"/>
      <c r="F186" s="101" t="s">
        <v>463</v>
      </c>
      <c r="G186" s="101" t="s">
        <v>636</v>
      </c>
    </row>
    <row r="187" spans="1:7" x14ac:dyDescent="0.25">
      <c r="A187" s="90" t="s">
        <v>637</v>
      </c>
      <c r="B187" s="111" t="s">
        <v>638</v>
      </c>
      <c r="C187" s="147">
        <v>1769.78169562739</v>
      </c>
      <c r="D187" s="189">
        <v>390469</v>
      </c>
      <c r="E187" s="117"/>
      <c r="F187" s="186"/>
      <c r="G187" s="186"/>
    </row>
    <row r="188" spans="1:7" x14ac:dyDescent="0.25">
      <c r="A188" s="117"/>
      <c r="B188" s="119"/>
      <c r="C188" s="117"/>
      <c r="D188" s="117"/>
      <c r="E188" s="117"/>
      <c r="F188" s="118"/>
      <c r="G188" s="118"/>
    </row>
    <row r="189" spans="1:7" x14ac:dyDescent="0.25">
      <c r="B189" s="111" t="s">
        <v>639</v>
      </c>
      <c r="C189" s="117"/>
      <c r="D189" s="117"/>
      <c r="E189" s="117"/>
      <c r="F189" s="118"/>
      <c r="G189" s="118"/>
    </row>
    <row r="190" spans="1:7" x14ac:dyDescent="0.25">
      <c r="A190" s="90" t="s">
        <v>640</v>
      </c>
      <c r="B190" s="273" t="s">
        <v>2024</v>
      </c>
      <c r="C190" s="147"/>
      <c r="D190" s="150"/>
      <c r="E190" s="117"/>
      <c r="F190" s="146" t="str">
        <f>IF($C$214=0,"",IF(C190="[for completion]","",IF(C190="","",C190/$C$214)))</f>
        <v/>
      </c>
      <c r="G190" s="146" t="str">
        <f>IF($D$214=0,"",IF(D190="[for completion]","",IF(D190="","",D190/$D$214)))</f>
        <v/>
      </c>
    </row>
    <row r="191" spans="1:7" x14ac:dyDescent="0.25">
      <c r="A191" s="90" t="s">
        <v>641</v>
      </c>
      <c r="B191" s="273" t="s">
        <v>2025</v>
      </c>
      <c r="C191" s="292">
        <v>64933.943363260201</v>
      </c>
      <c r="D191" s="150">
        <v>151984</v>
      </c>
      <c r="E191" s="117"/>
      <c r="F191" s="146">
        <f t="shared" ref="F191:F213" si="1">IF($C$214=0,"",IF(C191="[for completion]","",IF(C191="","",C191/$C$214)))</f>
        <v>9.3964870307758325E-2</v>
      </c>
      <c r="G191" s="146">
        <f t="shared" ref="G191:G213" si="2">IF($D$214=0,"",IF(D191="[for completion]","",IF(D191="","",D191/$D$214)))</f>
        <v>0.38923448468380334</v>
      </c>
    </row>
    <row r="192" spans="1:7" x14ac:dyDescent="0.25">
      <c r="A192" s="90" t="s">
        <v>642</v>
      </c>
      <c r="B192" s="273" t="s">
        <v>2026</v>
      </c>
      <c r="C192" s="292">
        <v>157412.38103778099</v>
      </c>
      <c r="D192" s="150">
        <v>105224</v>
      </c>
      <c r="E192" s="117"/>
      <c r="F192" s="146">
        <f t="shared" si="1"/>
        <v>0.22778893754078466</v>
      </c>
      <c r="G192" s="146">
        <f t="shared" si="2"/>
        <v>0.26948105995610405</v>
      </c>
    </row>
    <row r="193" spans="1:7" x14ac:dyDescent="0.25">
      <c r="A193" s="90" t="s">
        <v>643</v>
      </c>
      <c r="B193" s="273" t="s">
        <v>2027</v>
      </c>
      <c r="C193" s="292">
        <v>167612.35628842199</v>
      </c>
      <c r="D193" s="150">
        <v>68307</v>
      </c>
      <c r="E193" s="117"/>
      <c r="F193" s="146">
        <f t="shared" si="1"/>
        <v>0.24254915849651848</v>
      </c>
      <c r="G193" s="146">
        <f t="shared" si="2"/>
        <v>0.17493578235404092</v>
      </c>
    </row>
    <row r="194" spans="1:7" x14ac:dyDescent="0.25">
      <c r="A194" s="90" t="s">
        <v>644</v>
      </c>
      <c r="B194" s="273" t="s">
        <v>2028</v>
      </c>
      <c r="C194" s="292">
        <v>110401.17389097001</v>
      </c>
      <c r="D194" s="150">
        <v>32040</v>
      </c>
      <c r="E194" s="117"/>
      <c r="F194" s="146">
        <f t="shared" si="1"/>
        <v>0.15975977199559413</v>
      </c>
      <c r="G194" s="146">
        <f t="shared" si="2"/>
        <v>8.2055169552512491E-2</v>
      </c>
    </row>
    <row r="195" spans="1:7" x14ac:dyDescent="0.25">
      <c r="A195" s="90" t="s">
        <v>645</v>
      </c>
      <c r="B195" s="273" t="s">
        <v>2029</v>
      </c>
      <c r="C195" s="292">
        <v>66607.193585390007</v>
      </c>
      <c r="D195" s="150">
        <v>14964</v>
      </c>
      <c r="E195" s="117"/>
      <c r="F195" s="146">
        <f t="shared" si="1"/>
        <v>9.6386203927299671E-2</v>
      </c>
      <c r="G195" s="146">
        <f t="shared" si="2"/>
        <v>3.8323144731079804E-2</v>
      </c>
    </row>
    <row r="196" spans="1:7" x14ac:dyDescent="0.25">
      <c r="A196" s="90" t="s">
        <v>646</v>
      </c>
      <c r="B196" s="273" t="s">
        <v>2030</v>
      </c>
      <c r="C196" s="292">
        <v>104002.33550939</v>
      </c>
      <c r="D196" s="150">
        <v>15243</v>
      </c>
      <c r="E196" s="117"/>
      <c r="F196" s="146">
        <f t="shared" si="1"/>
        <v>0.15050011537375912</v>
      </c>
      <c r="G196" s="146">
        <f t="shared" si="2"/>
        <v>3.9037670083924718E-2</v>
      </c>
    </row>
    <row r="197" spans="1:7" x14ac:dyDescent="0.25">
      <c r="A197" s="90" t="s">
        <v>647</v>
      </c>
      <c r="B197" s="273"/>
      <c r="C197" s="147" t="s">
        <v>1061</v>
      </c>
      <c r="D197" s="150" t="s">
        <v>1061</v>
      </c>
      <c r="E197" s="117"/>
      <c r="F197" s="146" t="str">
        <f t="shared" si="1"/>
        <v/>
      </c>
      <c r="G197" s="146" t="str">
        <f t="shared" si="2"/>
        <v/>
      </c>
    </row>
    <row r="198" spans="1:7" x14ac:dyDescent="0.25">
      <c r="A198" s="90" t="s">
        <v>648</v>
      </c>
      <c r="B198" s="273" t="s">
        <v>2031</v>
      </c>
      <c r="C198" s="147" t="s">
        <v>1061</v>
      </c>
      <c r="D198" s="150" t="s">
        <v>1061</v>
      </c>
      <c r="E198" s="117"/>
      <c r="F198" s="146" t="str">
        <f t="shared" si="1"/>
        <v/>
      </c>
      <c r="G198" s="146" t="str">
        <f t="shared" si="2"/>
        <v/>
      </c>
    </row>
    <row r="199" spans="1:7" x14ac:dyDescent="0.25">
      <c r="A199" s="90" t="s">
        <v>649</v>
      </c>
      <c r="B199" s="273" t="s">
        <v>2032</v>
      </c>
      <c r="C199" s="147">
        <v>3010.3659918200001</v>
      </c>
      <c r="D199" s="150">
        <v>1705</v>
      </c>
      <c r="E199" s="111"/>
      <c r="F199" s="146">
        <f t="shared" si="1"/>
        <v>4.3562524520927284E-3</v>
      </c>
      <c r="G199" s="146">
        <f t="shared" si="2"/>
        <v>4.3665438229411298E-3</v>
      </c>
    </row>
    <row r="200" spans="1:7" x14ac:dyDescent="0.25">
      <c r="A200" s="90" t="s">
        <v>650</v>
      </c>
      <c r="B200" s="273" t="s">
        <v>2033</v>
      </c>
      <c r="C200" s="147">
        <v>3168.0108966600001</v>
      </c>
      <c r="D200" s="150">
        <v>445</v>
      </c>
      <c r="E200" s="111"/>
      <c r="F200" s="146">
        <f t="shared" si="1"/>
        <v>4.5843778711066423E-3</v>
      </c>
      <c r="G200" s="146">
        <f t="shared" si="2"/>
        <v>1.1396551326737846E-3</v>
      </c>
    </row>
    <row r="201" spans="1:7" x14ac:dyDescent="0.25">
      <c r="A201" s="90" t="s">
        <v>651</v>
      </c>
      <c r="B201" s="273" t="s">
        <v>2034</v>
      </c>
      <c r="C201" s="147">
        <v>4439.6844217300004</v>
      </c>
      <c r="D201" s="150">
        <v>322</v>
      </c>
      <c r="E201" s="111"/>
      <c r="F201" s="146">
        <f t="shared" si="1"/>
        <v>6.4245962787356746E-3</v>
      </c>
      <c r="G201" s="146">
        <f t="shared" si="2"/>
        <v>8.2464933195721042E-4</v>
      </c>
    </row>
    <row r="202" spans="1:7" x14ac:dyDescent="0.25">
      <c r="A202" s="90" t="s">
        <v>652</v>
      </c>
      <c r="B202" s="273" t="s">
        <v>2035</v>
      </c>
      <c r="C202" s="147">
        <v>6029.8269020400003</v>
      </c>
      <c r="D202" s="150">
        <v>194</v>
      </c>
      <c r="E202" s="111"/>
      <c r="F202" s="146">
        <f t="shared" si="1"/>
        <v>8.7256660150567735E-3</v>
      </c>
      <c r="G202" s="146">
        <f t="shared" si="2"/>
        <v>4.96838417390369E-4</v>
      </c>
    </row>
    <row r="203" spans="1:7" x14ac:dyDescent="0.25">
      <c r="A203" s="90" t="s">
        <v>653</v>
      </c>
      <c r="B203" s="273" t="s">
        <v>2036</v>
      </c>
      <c r="C203" s="147">
        <v>1914.7238045500001</v>
      </c>
      <c r="D203" s="150">
        <v>30</v>
      </c>
      <c r="E203" s="111"/>
      <c r="F203" s="146">
        <f t="shared" si="1"/>
        <v>2.7707661763772653E-3</v>
      </c>
      <c r="G203" s="146">
        <f t="shared" si="2"/>
        <v>7.6830683101603462E-5</v>
      </c>
    </row>
    <row r="204" spans="1:7" x14ac:dyDescent="0.25">
      <c r="A204" s="90" t="s">
        <v>654</v>
      </c>
      <c r="B204" s="273" t="s">
        <v>2037</v>
      </c>
      <c r="C204" s="147">
        <v>1512.89321791</v>
      </c>
      <c r="D204" s="150">
        <v>11</v>
      </c>
      <c r="E204" s="111"/>
      <c r="F204" s="146">
        <f t="shared" si="1"/>
        <v>2.1892835649164372E-3</v>
      </c>
      <c r="G204" s="146">
        <f t="shared" si="2"/>
        <v>2.8171250470587933E-5</v>
      </c>
    </row>
    <row r="205" spans="1:7" hidden="1" x14ac:dyDescent="0.25">
      <c r="A205" s="90" t="s">
        <v>655</v>
      </c>
      <c r="B205" s="111" t="s">
        <v>556</v>
      </c>
      <c r="C205" s="147">
        <v>0</v>
      </c>
      <c r="D205" s="187">
        <v>0</v>
      </c>
      <c r="F205" s="146">
        <f t="shared" si="1"/>
        <v>0</v>
      </c>
      <c r="G205" s="146">
        <f t="shared" si="2"/>
        <v>0</v>
      </c>
    </row>
    <row r="206" spans="1:7" hidden="1" x14ac:dyDescent="0.25">
      <c r="A206" s="90" t="s">
        <v>656</v>
      </c>
      <c r="B206" s="111" t="s">
        <v>556</v>
      </c>
      <c r="C206" s="187">
        <v>0</v>
      </c>
      <c r="D206" s="187">
        <v>0</v>
      </c>
      <c r="E206" s="106"/>
      <c r="F206" s="146">
        <f t="shared" si="1"/>
        <v>0</v>
      </c>
      <c r="G206" s="146">
        <f t="shared" si="2"/>
        <v>0</v>
      </c>
    </row>
    <row r="207" spans="1:7" hidden="1" x14ac:dyDescent="0.25">
      <c r="A207" s="90" t="s">
        <v>657</v>
      </c>
      <c r="B207" s="111" t="s">
        <v>556</v>
      </c>
      <c r="C207" s="187">
        <v>0</v>
      </c>
      <c r="D207" s="187">
        <v>0</v>
      </c>
      <c r="E207" s="106"/>
      <c r="F207" s="146">
        <f t="shared" si="1"/>
        <v>0</v>
      </c>
      <c r="G207" s="146">
        <f t="shared" si="2"/>
        <v>0</v>
      </c>
    </row>
    <row r="208" spans="1:7" hidden="1" x14ac:dyDescent="0.25">
      <c r="A208" s="90" t="s">
        <v>658</v>
      </c>
      <c r="B208" s="111" t="s">
        <v>556</v>
      </c>
      <c r="C208" s="187">
        <v>0</v>
      </c>
      <c r="D208" s="187">
        <v>0</v>
      </c>
      <c r="E208" s="106"/>
      <c r="F208" s="146">
        <f t="shared" si="1"/>
        <v>0</v>
      </c>
      <c r="G208" s="146">
        <f t="shared" si="2"/>
        <v>0</v>
      </c>
    </row>
    <row r="209" spans="1:7" hidden="1" x14ac:dyDescent="0.25">
      <c r="A209" s="90" t="s">
        <v>659</v>
      </c>
      <c r="B209" s="111" t="s">
        <v>556</v>
      </c>
      <c r="C209" s="187">
        <v>0</v>
      </c>
      <c r="D209" s="187">
        <v>0</v>
      </c>
      <c r="E209" s="106"/>
      <c r="F209" s="146">
        <f t="shared" si="1"/>
        <v>0</v>
      </c>
      <c r="G209" s="146">
        <f t="shared" si="2"/>
        <v>0</v>
      </c>
    </row>
    <row r="210" spans="1:7" hidden="1" x14ac:dyDescent="0.25">
      <c r="A210" s="90" t="s">
        <v>660</v>
      </c>
      <c r="B210" s="111" t="s">
        <v>556</v>
      </c>
      <c r="C210" s="187">
        <v>0</v>
      </c>
      <c r="D210" s="187">
        <v>0</v>
      </c>
      <c r="E210" s="106"/>
      <c r="F210" s="146">
        <f t="shared" si="1"/>
        <v>0</v>
      </c>
      <c r="G210" s="146">
        <f t="shared" si="2"/>
        <v>0</v>
      </c>
    </row>
    <row r="211" spans="1:7" hidden="1" x14ac:dyDescent="0.25">
      <c r="A211" s="90" t="s">
        <v>661</v>
      </c>
      <c r="B211" s="111" t="s">
        <v>556</v>
      </c>
      <c r="C211" s="187">
        <v>0</v>
      </c>
      <c r="D211" s="187">
        <v>0</v>
      </c>
      <c r="E211" s="106"/>
      <c r="F211" s="146">
        <f t="shared" si="1"/>
        <v>0</v>
      </c>
      <c r="G211" s="146">
        <f t="shared" si="2"/>
        <v>0</v>
      </c>
    </row>
    <row r="212" spans="1:7" hidden="1" x14ac:dyDescent="0.25">
      <c r="A212" s="90" t="s">
        <v>662</v>
      </c>
      <c r="B212" s="111" t="s">
        <v>556</v>
      </c>
      <c r="C212" s="187">
        <v>0</v>
      </c>
      <c r="D212" s="187">
        <v>0</v>
      </c>
      <c r="E212" s="106"/>
      <c r="F212" s="146">
        <f t="shared" si="1"/>
        <v>0</v>
      </c>
      <c r="G212" s="146">
        <f t="shared" si="2"/>
        <v>0</v>
      </c>
    </row>
    <row r="213" spans="1:7" hidden="1" x14ac:dyDescent="0.25">
      <c r="A213" s="90" t="s">
        <v>663</v>
      </c>
      <c r="B213" s="111" t="s">
        <v>556</v>
      </c>
      <c r="C213" s="187">
        <v>0</v>
      </c>
      <c r="D213" s="187">
        <v>0</v>
      </c>
      <c r="E213" s="106"/>
      <c r="F213" s="146">
        <f t="shared" si="1"/>
        <v>0</v>
      </c>
      <c r="G213" s="146">
        <f t="shared" si="2"/>
        <v>0</v>
      </c>
    </row>
    <row r="214" spans="1:7" x14ac:dyDescent="0.25">
      <c r="A214" s="90" t="s">
        <v>664</v>
      </c>
      <c r="B214" s="120" t="s">
        <v>96</v>
      </c>
      <c r="C214" s="153">
        <f>SUM(C190:C213)</f>
        <v>691044.88890992326</v>
      </c>
      <c r="D214" s="151">
        <f>SUM(D190:D213)</f>
        <v>390469</v>
      </c>
      <c r="E214" s="106"/>
      <c r="F214" s="152">
        <f>SUM(F190:F213)</f>
        <v>0.99999999999999989</v>
      </c>
      <c r="G214" s="152">
        <f>SUM(G190:G213)</f>
        <v>0.99999999999999989</v>
      </c>
    </row>
    <row r="215" spans="1:7" ht="15" customHeight="1" x14ac:dyDescent="0.25">
      <c r="A215" s="101"/>
      <c r="B215" s="265" t="s">
        <v>665</v>
      </c>
      <c r="C215" s="101" t="s">
        <v>634</v>
      </c>
      <c r="D215" s="101" t="s">
        <v>635</v>
      </c>
      <c r="E215" s="108"/>
      <c r="F215" s="101" t="s">
        <v>463</v>
      </c>
      <c r="G215" s="101" t="s">
        <v>636</v>
      </c>
    </row>
    <row r="216" spans="1:7" x14ac:dyDescent="0.25">
      <c r="A216" s="90" t="s">
        <v>666</v>
      </c>
      <c r="B216" s="90" t="s">
        <v>667</v>
      </c>
      <c r="C216" s="124">
        <v>0.61208364406745031</v>
      </c>
      <c r="D216" s="189">
        <v>391885</v>
      </c>
      <c r="F216" s="149"/>
      <c r="G216" s="149"/>
    </row>
    <row r="217" spans="1:7" x14ac:dyDescent="0.25">
      <c r="F217" s="149"/>
      <c r="G217" s="149"/>
    </row>
    <row r="218" spans="1:7" x14ac:dyDescent="0.25">
      <c r="B218" s="111" t="s">
        <v>668</v>
      </c>
      <c r="F218" s="149"/>
      <c r="G218" s="149"/>
    </row>
    <row r="219" spans="1:7" x14ac:dyDescent="0.25">
      <c r="A219" s="90" t="s">
        <v>669</v>
      </c>
      <c r="B219" s="90" t="s">
        <v>670</v>
      </c>
      <c r="C219" s="187">
        <v>73033.332461710088</v>
      </c>
      <c r="D219" s="189">
        <v>82775</v>
      </c>
      <c r="F219" s="146">
        <f t="shared" ref="F219:F233" si="3">IF($C$227=0,"",IF(C219="[for completion]","",C219/$C$227))</f>
        <v>0.1056853666581852</v>
      </c>
      <c r="G219" s="146">
        <f t="shared" ref="G219:G233" si="4">IF($D$227=0,"",IF(D219="[for completion]","",D219/$D$227))</f>
        <v>0.21198865979117421</v>
      </c>
    </row>
    <row r="220" spans="1:7" x14ac:dyDescent="0.25">
      <c r="A220" s="90" t="s">
        <v>671</v>
      </c>
      <c r="B220" s="90" t="s">
        <v>672</v>
      </c>
      <c r="C220" s="187">
        <v>58189.573768369817</v>
      </c>
      <c r="D220" s="189">
        <v>38121</v>
      </c>
      <c r="F220" s="146">
        <f t="shared" si="3"/>
        <v>8.420520099665299E-2</v>
      </c>
      <c r="G220" s="146">
        <f t="shared" si="4"/>
        <v>9.7628749017207514E-2</v>
      </c>
    </row>
    <row r="221" spans="1:7" x14ac:dyDescent="0.25">
      <c r="A221" s="90" t="s">
        <v>673</v>
      </c>
      <c r="B221" s="90" t="s">
        <v>674</v>
      </c>
      <c r="C221" s="187">
        <v>159778.9030811016</v>
      </c>
      <c r="D221" s="189">
        <v>74216</v>
      </c>
      <c r="F221" s="146">
        <f t="shared" si="3"/>
        <v>0.23121349371839228</v>
      </c>
      <c r="G221" s="146">
        <f t="shared" si="4"/>
        <v>0.19006886590228675</v>
      </c>
    </row>
    <row r="222" spans="1:7" x14ac:dyDescent="0.25">
      <c r="A222" s="90" t="s">
        <v>675</v>
      </c>
      <c r="B222" s="90" t="s">
        <v>676</v>
      </c>
      <c r="C222" s="187">
        <v>135632.05904491007</v>
      </c>
      <c r="D222" s="189">
        <v>72491</v>
      </c>
      <c r="F222" s="146">
        <f t="shared" si="3"/>
        <v>0.19627098213382421</v>
      </c>
      <c r="G222" s="146">
        <f t="shared" si="4"/>
        <v>0.18565110162394455</v>
      </c>
    </row>
    <row r="223" spans="1:7" x14ac:dyDescent="0.25">
      <c r="A223" s="90" t="s">
        <v>677</v>
      </c>
      <c r="B223" s="90" t="s">
        <v>678</v>
      </c>
      <c r="C223" s="187">
        <v>264411.02055383153</v>
      </c>
      <c r="D223" s="189">
        <v>122866</v>
      </c>
      <c r="F223" s="146">
        <f t="shared" si="3"/>
        <v>0.38262495649294526</v>
      </c>
      <c r="G223" s="146">
        <f t="shared" si="4"/>
        <v>0.314662623665387</v>
      </c>
    </row>
    <row r="224" spans="1:7" x14ac:dyDescent="0.25">
      <c r="A224" s="90" t="s">
        <v>679</v>
      </c>
      <c r="B224" s="90" t="s">
        <v>680</v>
      </c>
      <c r="C224" s="147">
        <v>0</v>
      </c>
      <c r="D224" s="187">
        <v>0</v>
      </c>
      <c r="F224" s="146">
        <f t="shared" si="3"/>
        <v>0</v>
      </c>
      <c r="G224" s="146">
        <f t="shared" si="4"/>
        <v>0</v>
      </c>
    </row>
    <row r="225" spans="1:7" x14ac:dyDescent="0.25">
      <c r="A225" s="90" t="s">
        <v>681</v>
      </c>
      <c r="B225" s="90" t="s">
        <v>682</v>
      </c>
      <c r="C225" s="187">
        <v>0</v>
      </c>
      <c r="D225" s="187">
        <v>0</v>
      </c>
      <c r="F225" s="146">
        <f t="shared" si="3"/>
        <v>0</v>
      </c>
      <c r="G225" s="146">
        <f t="shared" si="4"/>
        <v>0</v>
      </c>
    </row>
    <row r="226" spans="1:7" x14ac:dyDescent="0.25">
      <c r="A226" s="90" t="s">
        <v>683</v>
      </c>
      <c r="B226" s="90" t="s">
        <v>684</v>
      </c>
      <c r="C226" s="187">
        <v>0</v>
      </c>
      <c r="D226" s="187">
        <v>0</v>
      </c>
      <c r="F226" s="146">
        <f t="shared" si="3"/>
        <v>0</v>
      </c>
      <c r="G226" s="146">
        <f t="shared" si="4"/>
        <v>0</v>
      </c>
    </row>
    <row r="227" spans="1:7" x14ac:dyDescent="0.25">
      <c r="A227" s="90" t="s">
        <v>685</v>
      </c>
      <c r="B227" s="120" t="s">
        <v>96</v>
      </c>
      <c r="C227" s="147">
        <f>SUM(C219:C226)</f>
        <v>691044.88890992315</v>
      </c>
      <c r="D227" s="150">
        <f>SUM(D219:D226)</f>
        <v>390469</v>
      </c>
      <c r="F227" s="124">
        <f>SUM(F219:F226)</f>
        <v>0.99999999999999989</v>
      </c>
      <c r="G227" s="124">
        <f>SUM(G219:G226)</f>
        <v>1</v>
      </c>
    </row>
    <row r="228" spans="1:7" hidden="1" outlineLevel="1" x14ac:dyDescent="0.25">
      <c r="A228" s="90" t="s">
        <v>686</v>
      </c>
      <c r="B228" s="107" t="s">
        <v>687</v>
      </c>
      <c r="C228" s="147"/>
      <c r="D228" s="150"/>
      <c r="F228" s="146">
        <f t="shared" si="3"/>
        <v>0</v>
      </c>
      <c r="G228" s="146">
        <f t="shared" si="4"/>
        <v>0</v>
      </c>
    </row>
    <row r="229" spans="1:7" hidden="1" outlineLevel="1" x14ac:dyDescent="0.25">
      <c r="A229" s="90" t="s">
        <v>688</v>
      </c>
      <c r="B229" s="107" t="s">
        <v>689</v>
      </c>
      <c r="C229" s="147"/>
      <c r="D229" s="150"/>
      <c r="F229" s="146">
        <f t="shared" si="3"/>
        <v>0</v>
      </c>
      <c r="G229" s="146">
        <f t="shared" si="4"/>
        <v>0</v>
      </c>
    </row>
    <row r="230" spans="1:7" hidden="1" outlineLevel="1" x14ac:dyDescent="0.25">
      <c r="A230" s="90" t="s">
        <v>690</v>
      </c>
      <c r="B230" s="107" t="s">
        <v>691</v>
      </c>
      <c r="C230" s="147"/>
      <c r="D230" s="150"/>
      <c r="F230" s="146">
        <f t="shared" si="3"/>
        <v>0</v>
      </c>
      <c r="G230" s="146">
        <f t="shared" si="4"/>
        <v>0</v>
      </c>
    </row>
    <row r="231" spans="1:7" hidden="1" outlineLevel="1" x14ac:dyDescent="0.25">
      <c r="A231" s="90" t="s">
        <v>692</v>
      </c>
      <c r="B231" s="107" t="s">
        <v>693</v>
      </c>
      <c r="C231" s="147"/>
      <c r="D231" s="150"/>
      <c r="F231" s="146">
        <f t="shared" si="3"/>
        <v>0</v>
      </c>
      <c r="G231" s="146">
        <f t="shared" si="4"/>
        <v>0</v>
      </c>
    </row>
    <row r="232" spans="1:7" hidden="1" outlineLevel="1" x14ac:dyDescent="0.25">
      <c r="A232" s="90" t="s">
        <v>694</v>
      </c>
      <c r="B232" s="107" t="s">
        <v>695</v>
      </c>
      <c r="C232" s="147"/>
      <c r="D232" s="150"/>
      <c r="F232" s="146">
        <f t="shared" si="3"/>
        <v>0</v>
      </c>
      <c r="G232" s="146">
        <f t="shared" si="4"/>
        <v>0</v>
      </c>
    </row>
    <row r="233" spans="1:7" hidden="1" outlineLevel="1" x14ac:dyDescent="0.25">
      <c r="A233" s="90" t="s">
        <v>696</v>
      </c>
      <c r="B233" s="107" t="s">
        <v>697</v>
      </c>
      <c r="C233" s="147"/>
      <c r="D233" s="150"/>
      <c r="F233" s="146">
        <f t="shared" si="3"/>
        <v>0</v>
      </c>
      <c r="G233" s="146">
        <f t="shared" si="4"/>
        <v>0</v>
      </c>
    </row>
    <row r="234" spans="1:7" hidden="1" outlineLevel="1" x14ac:dyDescent="0.25">
      <c r="A234" s="90" t="s">
        <v>698</v>
      </c>
      <c r="B234" s="107"/>
      <c r="F234" s="146"/>
      <c r="G234" s="146"/>
    </row>
    <row r="235" spans="1:7" hidden="1" outlineLevel="1" x14ac:dyDescent="0.25">
      <c r="A235" s="90" t="s">
        <v>699</v>
      </c>
      <c r="B235" s="107"/>
      <c r="F235" s="146"/>
      <c r="G235" s="146"/>
    </row>
    <row r="236" spans="1:7" hidden="1" outlineLevel="1" x14ac:dyDescent="0.25">
      <c r="A236" s="90" t="s">
        <v>700</v>
      </c>
      <c r="B236" s="107"/>
      <c r="F236" s="146"/>
      <c r="G236" s="146"/>
    </row>
    <row r="237" spans="1:7" ht="15" customHeight="1" collapsed="1" x14ac:dyDescent="0.25">
      <c r="A237" s="101"/>
      <c r="B237" s="265" t="s">
        <v>701</v>
      </c>
      <c r="C237" s="101" t="s">
        <v>634</v>
      </c>
      <c r="D237" s="101" t="s">
        <v>635</v>
      </c>
      <c r="E237" s="108"/>
      <c r="F237" s="101" t="s">
        <v>463</v>
      </c>
      <c r="G237" s="101" t="s">
        <v>636</v>
      </c>
    </row>
    <row r="238" spans="1:7" x14ac:dyDescent="0.25">
      <c r="A238" s="90" t="s">
        <v>702</v>
      </c>
      <c r="B238" s="90" t="s">
        <v>667</v>
      </c>
      <c r="C238" s="187">
        <v>51.062114924518795</v>
      </c>
      <c r="D238" s="190">
        <v>390469</v>
      </c>
      <c r="F238" s="149"/>
      <c r="G238" s="149"/>
    </row>
    <row r="239" spans="1:7" x14ac:dyDescent="0.25">
      <c r="F239" s="149"/>
      <c r="G239" s="149"/>
    </row>
    <row r="240" spans="1:7" x14ac:dyDescent="0.25">
      <c r="B240" s="111" t="s">
        <v>668</v>
      </c>
      <c r="F240" s="149"/>
      <c r="G240" s="149"/>
    </row>
    <row r="241" spans="1:7" x14ac:dyDescent="0.25">
      <c r="A241" s="90" t="s">
        <v>703</v>
      </c>
      <c r="B241" s="90" t="s">
        <v>670</v>
      </c>
      <c r="C241" s="147">
        <v>162753.373511752</v>
      </c>
      <c r="D241" s="150">
        <v>156168</v>
      </c>
      <c r="F241" s="146">
        <f>IF($C$249=0,"",IF(C241="[Mark as ND1 if not relevant]","",C241/$C$249))</f>
        <v>0.23551780227835126</v>
      </c>
      <c r="G241" s="146">
        <f>IF($D$249=0,"",IF(D241="[Mark as ND1 if not relevant]","",D241/$D$249))</f>
        <v>0.39994980395370694</v>
      </c>
    </row>
    <row r="242" spans="1:7" x14ac:dyDescent="0.25">
      <c r="A242" s="90" t="s">
        <v>704</v>
      </c>
      <c r="B242" s="90" t="s">
        <v>672</v>
      </c>
      <c r="C242" s="147">
        <v>120687.70649911001</v>
      </c>
      <c r="D242" s="150">
        <v>64895</v>
      </c>
      <c r="F242" s="146">
        <f t="shared" ref="F242:F248" si="5">IF($C$249=0,"",IF(C242="[Mark as ND1 if not relevant]","",C242/$C$249))</f>
        <v>0.17464524871819415</v>
      </c>
      <c r="G242" s="146">
        <f t="shared" ref="G242:G248" si="6">IF($D$249=0,"",IF(D242="[Mark as ND1 if not relevant]","",D242/$D$249))</f>
        <v>0.16619757266261853</v>
      </c>
    </row>
    <row r="243" spans="1:7" x14ac:dyDescent="0.25">
      <c r="A243" s="90" t="s">
        <v>705</v>
      </c>
      <c r="B243" s="90" t="s">
        <v>674</v>
      </c>
      <c r="C243" s="147">
        <v>183950.46456031001</v>
      </c>
      <c r="D243" s="150">
        <v>78489</v>
      </c>
      <c r="F243" s="146">
        <f t="shared" si="5"/>
        <v>0.26619177351919937</v>
      </c>
      <c r="G243" s="146">
        <f t="shared" si="6"/>
        <v>0.20101211619872511</v>
      </c>
    </row>
    <row r="244" spans="1:7" x14ac:dyDescent="0.25">
      <c r="A244" s="90" t="s">
        <v>706</v>
      </c>
      <c r="B244" s="90" t="s">
        <v>676</v>
      </c>
      <c r="C244" s="147">
        <v>153018.06199860899</v>
      </c>
      <c r="D244" s="150">
        <v>64407</v>
      </c>
      <c r="F244" s="146">
        <f t="shared" si="5"/>
        <v>0.22142998878117043</v>
      </c>
      <c r="G244" s="146">
        <f t="shared" si="6"/>
        <v>0.16494779355083247</v>
      </c>
    </row>
    <row r="245" spans="1:7" x14ac:dyDescent="0.25">
      <c r="A245" s="90" t="s">
        <v>707</v>
      </c>
      <c r="B245" s="90" t="s">
        <v>678</v>
      </c>
      <c r="C245" s="147">
        <v>65504.115204590198</v>
      </c>
      <c r="D245" s="150">
        <v>24354</v>
      </c>
      <c r="F245" s="146">
        <f t="shared" si="5"/>
        <v>9.4789956854928387E-2</v>
      </c>
      <c r="G245" s="146">
        <f t="shared" si="6"/>
        <v>6.2371148541881687E-2</v>
      </c>
    </row>
    <row r="246" spans="1:7" x14ac:dyDescent="0.25">
      <c r="A246" s="90" t="s">
        <v>708</v>
      </c>
      <c r="B246" s="90" t="s">
        <v>680</v>
      </c>
      <c r="C246" s="147">
        <v>3137.6395007299998</v>
      </c>
      <c r="D246" s="150">
        <v>1264</v>
      </c>
      <c r="F246" s="146">
        <f t="shared" si="5"/>
        <v>4.5404279100876134E-3</v>
      </c>
      <c r="G246" s="146">
        <f t="shared" si="6"/>
        <v>3.2371327813475589E-3</v>
      </c>
    </row>
    <row r="247" spans="1:7" x14ac:dyDescent="0.25">
      <c r="A247" s="90" t="s">
        <v>709</v>
      </c>
      <c r="B247" s="90" t="s">
        <v>682</v>
      </c>
      <c r="C247" s="147">
        <v>912.62231904999999</v>
      </c>
      <c r="D247" s="150">
        <v>393</v>
      </c>
      <c r="F247" s="146">
        <f t="shared" si="5"/>
        <v>1.3206411532680649E-3</v>
      </c>
      <c r="G247" s="146">
        <f t="shared" si="6"/>
        <v>1.0064819486310052E-3</v>
      </c>
    </row>
    <row r="248" spans="1:7" x14ac:dyDescent="0.25">
      <c r="A248" s="90" t="s">
        <v>710</v>
      </c>
      <c r="B248" s="90" t="s">
        <v>684</v>
      </c>
      <c r="C248" s="147">
        <v>1080.90531577</v>
      </c>
      <c r="D248" s="150">
        <v>499</v>
      </c>
      <c r="F248" s="146">
        <f t="shared" si="5"/>
        <v>1.5641607848009104E-3</v>
      </c>
      <c r="G248" s="146">
        <f t="shared" si="6"/>
        <v>1.2779503622566708E-3</v>
      </c>
    </row>
    <row r="249" spans="1:7" x14ac:dyDescent="0.25">
      <c r="A249" s="90" t="s">
        <v>711</v>
      </c>
      <c r="B249" s="120" t="s">
        <v>96</v>
      </c>
      <c r="C249" s="147">
        <f>SUM(C241:C248)</f>
        <v>691044.88890992105</v>
      </c>
      <c r="D249" s="150">
        <f>SUM(D241:D248)</f>
        <v>390469</v>
      </c>
      <c r="F249" s="124">
        <f>SUM(F241:F248)</f>
        <v>1</v>
      </c>
      <c r="G249" s="124">
        <f>SUM(G241:G248)</f>
        <v>0.99999999999999967</v>
      </c>
    </row>
    <row r="250" spans="1:7" outlineLevel="1" x14ac:dyDescent="0.25">
      <c r="A250" s="90" t="s">
        <v>712</v>
      </c>
      <c r="B250" s="107" t="s">
        <v>687</v>
      </c>
      <c r="C250" s="147">
        <v>388.72914149000002</v>
      </c>
      <c r="D250" s="150">
        <v>180</v>
      </c>
      <c r="F250" s="146">
        <f t="shared" ref="F250:F255" si="7">IF($C$249=0,"",IF(C250="[for completion]","",C250/$C$249))</f>
        <v>5.6252371984574735E-4</v>
      </c>
      <c r="G250" s="146">
        <f t="shared" ref="G250:G255" si="8">IF($D$249=0,"",IF(D250="[for completion]","",D250/$D$249))</f>
        <v>4.6098409860962074E-4</v>
      </c>
    </row>
    <row r="251" spans="1:7" outlineLevel="1" x14ac:dyDescent="0.25">
      <c r="A251" s="90" t="s">
        <v>713</v>
      </c>
      <c r="B251" s="107" t="s">
        <v>689</v>
      </c>
      <c r="C251" s="147">
        <v>234.49599746999999</v>
      </c>
      <c r="D251" s="150">
        <v>100</v>
      </c>
      <c r="F251" s="146">
        <f t="shared" si="7"/>
        <v>3.3933540531629194E-4</v>
      </c>
      <c r="G251" s="146">
        <f t="shared" si="8"/>
        <v>2.5610227700534485E-4</v>
      </c>
    </row>
    <row r="252" spans="1:7" outlineLevel="1" x14ac:dyDescent="0.25">
      <c r="A252" s="90" t="s">
        <v>714</v>
      </c>
      <c r="B252" s="107" t="s">
        <v>691</v>
      </c>
      <c r="C252" s="147">
        <v>111.10691601000001</v>
      </c>
      <c r="D252" s="150">
        <v>52</v>
      </c>
      <c r="F252" s="146">
        <f t="shared" si="7"/>
        <v>1.6078104012210269E-4</v>
      </c>
      <c r="G252" s="146">
        <f t="shared" si="8"/>
        <v>1.3317318404277933E-4</v>
      </c>
    </row>
    <row r="253" spans="1:7" outlineLevel="1" x14ac:dyDescent="0.25">
      <c r="A253" s="90" t="s">
        <v>715</v>
      </c>
      <c r="B253" s="107" t="s">
        <v>693</v>
      </c>
      <c r="C253" s="147">
        <v>87.417663759999996</v>
      </c>
      <c r="D253" s="150">
        <v>46</v>
      </c>
      <c r="F253" s="146">
        <f t="shared" si="7"/>
        <v>1.265007022885239E-4</v>
      </c>
      <c r="G253" s="146">
        <f t="shared" si="8"/>
        <v>1.1780704742245864E-4</v>
      </c>
    </row>
    <row r="254" spans="1:7" outlineLevel="1" x14ac:dyDescent="0.25">
      <c r="A254" s="90" t="s">
        <v>716</v>
      </c>
      <c r="B254" s="107" t="s">
        <v>695</v>
      </c>
      <c r="C254" s="147">
        <v>109.03249821999999</v>
      </c>
      <c r="D254" s="150">
        <v>40</v>
      </c>
      <c r="F254" s="146">
        <f t="shared" si="7"/>
        <v>1.5777918333495202E-4</v>
      </c>
      <c r="G254" s="146">
        <f t="shared" si="8"/>
        <v>1.0244091080213794E-4</v>
      </c>
    </row>
    <row r="255" spans="1:7" outlineLevel="1" x14ac:dyDescent="0.25">
      <c r="A255" s="90" t="s">
        <v>717</v>
      </c>
      <c r="B255" s="107" t="s">
        <v>697</v>
      </c>
      <c r="C255" s="147">
        <v>150.12309882</v>
      </c>
      <c r="D255" s="150">
        <v>81</v>
      </c>
      <c r="F255" s="146">
        <f t="shared" si="7"/>
        <v>2.1724073389329244E-4</v>
      </c>
      <c r="G255" s="146">
        <f t="shared" si="8"/>
        <v>2.0744284437432934E-4</v>
      </c>
    </row>
    <row r="256" spans="1:7" hidden="1" outlineLevel="1" x14ac:dyDescent="0.25">
      <c r="A256" s="90" t="s">
        <v>718</v>
      </c>
      <c r="B256" s="107"/>
      <c r="F256" s="104"/>
      <c r="G256" s="104"/>
    </row>
    <row r="257" spans="1:14" hidden="1" outlineLevel="1" x14ac:dyDescent="0.25">
      <c r="A257" s="90" t="s">
        <v>719</v>
      </c>
      <c r="B257" s="107"/>
      <c r="F257" s="104"/>
      <c r="G257" s="104"/>
    </row>
    <row r="258" spans="1:14" hidden="1" outlineLevel="1" x14ac:dyDescent="0.25">
      <c r="A258" s="90" t="s">
        <v>720</v>
      </c>
      <c r="B258" s="107"/>
      <c r="F258" s="104"/>
      <c r="G258" s="104"/>
    </row>
    <row r="259" spans="1:14" ht="15" customHeight="1" x14ac:dyDescent="0.25">
      <c r="A259" s="101"/>
      <c r="B259" s="265" t="s">
        <v>721</v>
      </c>
      <c r="C259" s="101" t="s">
        <v>463</v>
      </c>
      <c r="D259" s="101"/>
      <c r="E259" s="108"/>
      <c r="F259" s="101"/>
      <c r="G259" s="101"/>
    </row>
    <row r="260" spans="1:14" x14ac:dyDescent="0.25">
      <c r="A260" s="90" t="s">
        <v>722</v>
      </c>
      <c r="B260" s="90" t="s">
        <v>723</v>
      </c>
      <c r="C260" s="124">
        <v>0.70064435640203204</v>
      </c>
      <c r="E260" s="106"/>
      <c r="F260" s="106"/>
      <c r="G260" s="106"/>
    </row>
    <row r="261" spans="1:14" x14ac:dyDescent="0.25">
      <c r="A261" s="90" t="s">
        <v>724</v>
      </c>
      <c r="B261" s="90" t="s">
        <v>725</v>
      </c>
      <c r="C261" s="124">
        <v>1.5046928587522301E-3</v>
      </c>
      <c r="E261" s="106"/>
      <c r="F261" s="106"/>
    </row>
    <row r="262" spans="1:14" x14ac:dyDescent="0.25">
      <c r="A262" s="90" t="s">
        <v>726</v>
      </c>
      <c r="B262" s="90" t="s">
        <v>727</v>
      </c>
      <c r="C262" s="124">
        <v>6.4200771618444605E-4</v>
      </c>
      <c r="E262" s="106"/>
      <c r="F262" s="106"/>
    </row>
    <row r="263" spans="1:14" s="206" customFormat="1" x14ac:dyDescent="0.25">
      <c r="A263" s="207" t="s">
        <v>728</v>
      </c>
      <c r="B263" s="207" t="s">
        <v>1871</v>
      </c>
      <c r="C263" s="208">
        <v>0</v>
      </c>
      <c r="D263" s="207"/>
      <c r="E263" s="172"/>
      <c r="F263" s="172"/>
      <c r="G263" s="205"/>
    </row>
    <row r="264" spans="1:14" x14ac:dyDescent="0.25">
      <c r="A264" s="207" t="s">
        <v>827</v>
      </c>
      <c r="B264" s="111" t="s">
        <v>821</v>
      </c>
      <c r="C264" s="124">
        <v>2.2625958651201102E-3</v>
      </c>
      <c r="D264" s="117"/>
      <c r="E264" s="117"/>
      <c r="F264" s="118"/>
      <c r="G264" s="118"/>
      <c r="H264" s="85"/>
      <c r="I264" s="90"/>
      <c r="J264" s="90"/>
      <c r="K264" s="90"/>
      <c r="L264" s="85"/>
      <c r="M264" s="85"/>
      <c r="N264" s="85"/>
    </row>
    <row r="265" spans="1:14" x14ac:dyDescent="0.25">
      <c r="A265" s="207" t="s">
        <v>1872</v>
      </c>
      <c r="B265" s="90" t="s">
        <v>94</v>
      </c>
      <c r="C265" s="124">
        <v>0.29494634715788498</v>
      </c>
      <c r="E265" s="106"/>
      <c r="F265" s="106"/>
    </row>
    <row r="266" spans="1:14" outlineLevel="1" x14ac:dyDescent="0.25">
      <c r="A266" s="90" t="s">
        <v>729</v>
      </c>
      <c r="B266" s="107" t="s">
        <v>731</v>
      </c>
      <c r="C266" s="154">
        <v>0</v>
      </c>
      <c r="E266" s="106"/>
      <c r="F266" s="106"/>
    </row>
    <row r="267" spans="1:14" outlineLevel="1" x14ac:dyDescent="0.25">
      <c r="A267" s="207" t="s">
        <v>730</v>
      </c>
      <c r="B267" s="107" t="s">
        <v>733</v>
      </c>
      <c r="C267" s="124">
        <v>0.12592663760359901</v>
      </c>
      <c r="E267" s="106"/>
      <c r="F267" s="106"/>
    </row>
    <row r="268" spans="1:14" hidden="1" outlineLevel="1" x14ac:dyDescent="0.25">
      <c r="A268" s="207" t="s">
        <v>732</v>
      </c>
      <c r="B268" s="107" t="s">
        <v>735</v>
      </c>
      <c r="C268" s="124"/>
      <c r="E268" s="106"/>
      <c r="F268" s="106"/>
    </row>
    <row r="269" spans="1:14" hidden="1" outlineLevel="1" x14ac:dyDescent="0.25">
      <c r="A269" s="207" t="s">
        <v>734</v>
      </c>
      <c r="B269" s="107" t="s">
        <v>737</v>
      </c>
      <c r="C269" s="124"/>
      <c r="E269" s="106"/>
      <c r="F269" s="106"/>
    </row>
    <row r="270" spans="1:14" hidden="1" outlineLevel="1" x14ac:dyDescent="0.25">
      <c r="A270" s="207" t="s">
        <v>736</v>
      </c>
      <c r="B270" s="107" t="s">
        <v>98</v>
      </c>
      <c r="C270" s="124"/>
      <c r="E270" s="106"/>
      <c r="F270" s="106"/>
    </row>
    <row r="271" spans="1:14" hidden="1" outlineLevel="1" x14ac:dyDescent="0.25">
      <c r="A271" s="207" t="s">
        <v>738</v>
      </c>
      <c r="B271" s="107" t="s">
        <v>98</v>
      </c>
      <c r="C271" s="124"/>
      <c r="E271" s="106"/>
      <c r="F271" s="106"/>
    </row>
    <row r="272" spans="1:14" hidden="1" outlineLevel="1" x14ac:dyDescent="0.25">
      <c r="A272" s="207" t="s">
        <v>739</v>
      </c>
      <c r="B272" s="107" t="s">
        <v>98</v>
      </c>
      <c r="C272" s="124"/>
      <c r="E272" s="106"/>
      <c r="F272" s="106"/>
    </row>
    <row r="273" spans="1:7" hidden="1" outlineLevel="1" x14ac:dyDescent="0.25">
      <c r="A273" s="207" t="s">
        <v>740</v>
      </c>
      <c r="B273" s="107" t="s">
        <v>98</v>
      </c>
      <c r="C273" s="124"/>
      <c r="E273" s="106"/>
      <c r="F273" s="106"/>
    </row>
    <row r="274" spans="1:7" hidden="1" outlineLevel="1" x14ac:dyDescent="0.25">
      <c r="A274" s="207" t="s">
        <v>741</v>
      </c>
      <c r="B274" s="107" t="s">
        <v>98</v>
      </c>
      <c r="C274" s="124"/>
      <c r="E274" s="106"/>
      <c r="F274" s="106"/>
    </row>
    <row r="275" spans="1:7" hidden="1" outlineLevel="1" x14ac:dyDescent="0.25">
      <c r="A275" s="207" t="s">
        <v>742</v>
      </c>
      <c r="B275" s="107" t="s">
        <v>98</v>
      </c>
      <c r="C275" s="124"/>
      <c r="E275" s="106"/>
      <c r="F275" s="106"/>
    </row>
    <row r="276" spans="1:7" ht="15" customHeight="1" x14ac:dyDescent="0.25">
      <c r="A276" s="101"/>
      <c r="B276" s="265" t="s">
        <v>743</v>
      </c>
      <c r="C276" s="101" t="s">
        <v>463</v>
      </c>
      <c r="D276" s="101"/>
      <c r="E276" s="108"/>
      <c r="F276" s="101"/>
      <c r="G276" s="103"/>
    </row>
    <row r="277" spans="1:7" x14ac:dyDescent="0.25">
      <c r="A277" s="90" t="s">
        <v>7</v>
      </c>
      <c r="B277" s="90" t="s">
        <v>822</v>
      </c>
      <c r="C277" s="124">
        <v>0.95619697896165101</v>
      </c>
      <c r="E277" s="85"/>
      <c r="F277" s="85"/>
    </row>
    <row r="278" spans="1:7" x14ac:dyDescent="0.25">
      <c r="A278" s="90" t="s">
        <v>744</v>
      </c>
      <c r="B278" s="90" t="s">
        <v>745</v>
      </c>
      <c r="C278" s="124" t="s">
        <v>1061</v>
      </c>
      <c r="E278" s="85"/>
      <c r="F278" s="85"/>
    </row>
    <row r="279" spans="1:7" x14ac:dyDescent="0.25">
      <c r="A279" s="90" t="s">
        <v>746</v>
      </c>
      <c r="B279" s="90" t="s">
        <v>94</v>
      </c>
      <c r="C279" s="124">
        <v>4.3803021038326902E-2</v>
      </c>
      <c r="E279" s="85"/>
      <c r="F279" s="85"/>
    </row>
    <row r="280" spans="1:7" hidden="1" outlineLevel="1" x14ac:dyDescent="0.25">
      <c r="A280" s="90" t="s">
        <v>747</v>
      </c>
      <c r="C280" s="124"/>
      <c r="E280" s="85"/>
      <c r="F280" s="85"/>
    </row>
    <row r="281" spans="1:7" hidden="1" outlineLevel="1" x14ac:dyDescent="0.25">
      <c r="A281" s="90" t="s">
        <v>748</v>
      </c>
      <c r="C281" s="124"/>
      <c r="E281" s="85"/>
      <c r="F281" s="85"/>
    </row>
    <row r="282" spans="1:7" hidden="1" outlineLevel="1" x14ac:dyDescent="0.25">
      <c r="A282" s="90" t="s">
        <v>749</v>
      </c>
      <c r="C282" s="124"/>
      <c r="E282" s="85"/>
      <c r="F282" s="85"/>
    </row>
    <row r="283" spans="1:7" hidden="1" outlineLevel="1" x14ac:dyDescent="0.25">
      <c r="A283" s="90" t="s">
        <v>750</v>
      </c>
      <c r="C283" s="124"/>
      <c r="E283" s="85"/>
      <c r="F283" s="85"/>
    </row>
    <row r="284" spans="1:7" hidden="1" outlineLevel="1" x14ac:dyDescent="0.25">
      <c r="A284" s="90" t="s">
        <v>751</v>
      </c>
      <c r="C284" s="124"/>
      <c r="E284" s="85"/>
      <c r="F284" s="85"/>
    </row>
    <row r="285" spans="1:7" hidden="1" outlineLevel="1" x14ac:dyDescent="0.25">
      <c r="A285" s="90" t="s">
        <v>752</v>
      </c>
      <c r="C285" s="124"/>
      <c r="E285" s="85"/>
      <c r="F285" s="85"/>
    </row>
    <row r="286" spans="1:7" s="156" customFormat="1" collapsed="1" x14ac:dyDescent="0.25">
      <c r="A286" s="102"/>
      <c r="B286" s="102" t="s">
        <v>1981</v>
      </c>
      <c r="C286" s="102" t="s">
        <v>61</v>
      </c>
      <c r="D286" s="102" t="s">
        <v>1048</v>
      </c>
      <c r="E286" s="102"/>
      <c r="F286" s="102" t="s">
        <v>463</v>
      </c>
      <c r="G286" s="102" t="s">
        <v>1307</v>
      </c>
    </row>
    <row r="287" spans="1:7" s="156" customFormat="1" x14ac:dyDescent="0.25">
      <c r="A287" s="272" t="s">
        <v>1407</v>
      </c>
      <c r="B287" s="176" t="s">
        <v>2044</v>
      </c>
      <c r="C287" s="187" t="s">
        <v>810</v>
      </c>
      <c r="D287" s="187" t="s">
        <v>810</v>
      </c>
      <c r="E287" s="196"/>
      <c r="F287" s="186" t="str">
        <f>IF($C$305=0,"",IF(C287="[For completion]","",C287/$C$305))</f>
        <v/>
      </c>
      <c r="G287" s="186" t="str">
        <f>IF($D$305=0,"",IF(D287="[For completion]","",D287/$D$305))</f>
        <v/>
      </c>
    </row>
    <row r="288" spans="1:7" s="156" customFormat="1" x14ac:dyDescent="0.25">
      <c r="A288" s="272" t="s">
        <v>1408</v>
      </c>
      <c r="B288" s="176" t="s">
        <v>2038</v>
      </c>
      <c r="C288" s="187" t="s">
        <v>810</v>
      </c>
      <c r="D288" s="187" t="s">
        <v>810</v>
      </c>
      <c r="E288" s="196"/>
      <c r="F288" s="186" t="str">
        <f t="shared" ref="F288:F304" si="9">IF($C$305=0,"",IF(C288="[For completion]","",C288/$C$305))</f>
        <v/>
      </c>
      <c r="G288" s="186" t="str">
        <f t="shared" ref="G288:G304" si="10">IF($D$305=0,"",IF(D288="[For completion]","",D288/$D$305))</f>
        <v/>
      </c>
    </row>
    <row r="289" spans="1:7" s="156" customFormat="1" x14ac:dyDescent="0.25">
      <c r="A289" s="272" t="s">
        <v>1409</v>
      </c>
      <c r="B289" s="176" t="s">
        <v>2039</v>
      </c>
      <c r="C289" s="187" t="s">
        <v>810</v>
      </c>
      <c r="D289" s="187" t="s">
        <v>810</v>
      </c>
      <c r="E289" s="196"/>
      <c r="F289" s="186" t="str">
        <f t="shared" si="9"/>
        <v/>
      </c>
      <c r="G289" s="186" t="str">
        <f t="shared" si="10"/>
        <v/>
      </c>
    </row>
    <row r="290" spans="1:7" s="156" customFormat="1" x14ac:dyDescent="0.25">
      <c r="A290" s="272" t="s">
        <v>1410</v>
      </c>
      <c r="B290" s="176" t="s">
        <v>2040</v>
      </c>
      <c r="C290" s="187" t="s">
        <v>810</v>
      </c>
      <c r="D290" s="187" t="s">
        <v>810</v>
      </c>
      <c r="E290" s="196"/>
      <c r="F290" s="186" t="str">
        <f t="shared" si="9"/>
        <v/>
      </c>
      <c r="G290" s="186" t="str">
        <f t="shared" si="10"/>
        <v/>
      </c>
    </row>
    <row r="291" spans="1:7" s="156" customFormat="1" x14ac:dyDescent="0.25">
      <c r="A291" s="272" t="s">
        <v>1411</v>
      </c>
      <c r="B291" s="176" t="s">
        <v>2041</v>
      </c>
      <c r="C291" s="187" t="s">
        <v>810</v>
      </c>
      <c r="D291" s="187" t="s">
        <v>810</v>
      </c>
      <c r="E291" s="196"/>
      <c r="F291" s="186" t="str">
        <f t="shared" si="9"/>
        <v/>
      </c>
      <c r="G291" s="186" t="str">
        <f t="shared" si="10"/>
        <v/>
      </c>
    </row>
    <row r="292" spans="1:7" s="156" customFormat="1" x14ac:dyDescent="0.25">
      <c r="A292" s="272" t="s">
        <v>1412</v>
      </c>
      <c r="B292" s="176" t="s">
        <v>2042</v>
      </c>
      <c r="C292" s="187" t="s">
        <v>810</v>
      </c>
      <c r="D292" s="187" t="s">
        <v>810</v>
      </c>
      <c r="E292" s="196"/>
      <c r="F292" s="186" t="str">
        <f t="shared" si="9"/>
        <v/>
      </c>
      <c r="G292" s="186" t="str">
        <f t="shared" si="10"/>
        <v/>
      </c>
    </row>
    <row r="293" spans="1:7" s="156" customFormat="1" x14ac:dyDescent="0.25">
      <c r="A293" s="272" t="s">
        <v>1413</v>
      </c>
      <c r="B293" s="176" t="s">
        <v>2045</v>
      </c>
      <c r="C293" s="187" t="s">
        <v>810</v>
      </c>
      <c r="D293" s="187" t="s">
        <v>810</v>
      </c>
      <c r="E293" s="196"/>
      <c r="F293" s="186" t="str">
        <f t="shared" si="9"/>
        <v/>
      </c>
      <c r="G293" s="186" t="str">
        <f t="shared" si="10"/>
        <v/>
      </c>
    </row>
    <row r="294" spans="1:7" s="156" customFormat="1" x14ac:dyDescent="0.25">
      <c r="A294" s="272" t="s">
        <v>1414</v>
      </c>
      <c r="B294" s="176" t="s">
        <v>2043</v>
      </c>
      <c r="C294" s="187" t="s">
        <v>810</v>
      </c>
      <c r="D294" s="187" t="s">
        <v>810</v>
      </c>
      <c r="E294" s="196"/>
      <c r="F294" s="186" t="str">
        <f t="shared" si="9"/>
        <v/>
      </c>
      <c r="G294" s="186" t="str">
        <f t="shared" si="10"/>
        <v/>
      </c>
    </row>
    <row r="295" spans="1:7" s="156" customFormat="1" hidden="1" x14ac:dyDescent="0.25">
      <c r="A295" s="272" t="s">
        <v>1415</v>
      </c>
      <c r="B295" s="176"/>
      <c r="C295" s="187" t="s">
        <v>810</v>
      </c>
      <c r="D295" s="187" t="s">
        <v>810</v>
      </c>
      <c r="E295" s="196"/>
      <c r="F295" s="186" t="str">
        <f t="shared" si="9"/>
        <v/>
      </c>
      <c r="G295" s="186" t="str">
        <f t="shared" si="10"/>
        <v/>
      </c>
    </row>
    <row r="296" spans="1:7" s="156" customFormat="1" hidden="1" x14ac:dyDescent="0.25">
      <c r="A296" s="272" t="s">
        <v>1416</v>
      </c>
      <c r="B296" s="176"/>
      <c r="C296" s="187" t="s">
        <v>810</v>
      </c>
      <c r="D296" s="187" t="s">
        <v>810</v>
      </c>
      <c r="E296" s="196"/>
      <c r="F296" s="186" t="str">
        <f t="shared" si="9"/>
        <v/>
      </c>
      <c r="G296" s="186" t="str">
        <f t="shared" si="10"/>
        <v/>
      </c>
    </row>
    <row r="297" spans="1:7" s="156" customFormat="1" hidden="1" x14ac:dyDescent="0.25">
      <c r="A297" s="272" t="s">
        <v>1417</v>
      </c>
      <c r="B297" s="176"/>
      <c r="C297" s="187" t="s">
        <v>810</v>
      </c>
      <c r="D297" s="187" t="s">
        <v>810</v>
      </c>
      <c r="E297" s="196"/>
      <c r="F297" s="186" t="str">
        <f t="shared" si="9"/>
        <v/>
      </c>
      <c r="G297" s="186" t="str">
        <f t="shared" si="10"/>
        <v/>
      </c>
    </row>
    <row r="298" spans="1:7" s="156" customFormat="1" hidden="1" x14ac:dyDescent="0.25">
      <c r="A298" s="272" t="s">
        <v>1418</v>
      </c>
      <c r="B298" s="176"/>
      <c r="C298" s="187" t="s">
        <v>810</v>
      </c>
      <c r="D298" s="187" t="s">
        <v>810</v>
      </c>
      <c r="E298" s="196"/>
      <c r="F298" s="186" t="str">
        <f t="shared" si="9"/>
        <v/>
      </c>
      <c r="G298" s="186" t="str">
        <f t="shared" si="10"/>
        <v/>
      </c>
    </row>
    <row r="299" spans="1:7" s="156" customFormat="1" hidden="1" x14ac:dyDescent="0.25">
      <c r="A299" s="272" t="s">
        <v>1419</v>
      </c>
      <c r="B299" s="176"/>
      <c r="C299" s="187" t="s">
        <v>810</v>
      </c>
      <c r="D299" s="187" t="s">
        <v>810</v>
      </c>
      <c r="E299" s="196"/>
      <c r="F299" s="186" t="str">
        <f t="shared" si="9"/>
        <v/>
      </c>
      <c r="G299" s="186" t="str">
        <f t="shared" si="10"/>
        <v/>
      </c>
    </row>
    <row r="300" spans="1:7" s="156" customFormat="1" hidden="1" x14ac:dyDescent="0.25">
      <c r="A300" s="272" t="s">
        <v>1420</v>
      </c>
      <c r="B300" s="176"/>
      <c r="C300" s="187" t="s">
        <v>810</v>
      </c>
      <c r="D300" s="187" t="s">
        <v>810</v>
      </c>
      <c r="E300" s="196"/>
      <c r="F300" s="186" t="str">
        <f t="shared" si="9"/>
        <v/>
      </c>
      <c r="G300" s="186" t="str">
        <f t="shared" si="10"/>
        <v/>
      </c>
    </row>
    <row r="301" spans="1:7" s="156" customFormat="1" hidden="1" x14ac:dyDescent="0.25">
      <c r="A301" s="272" t="s">
        <v>1421</v>
      </c>
      <c r="B301" s="176"/>
      <c r="C301" s="187" t="s">
        <v>810</v>
      </c>
      <c r="D301" s="187" t="s">
        <v>810</v>
      </c>
      <c r="E301" s="196"/>
      <c r="F301" s="186" t="str">
        <f t="shared" si="9"/>
        <v/>
      </c>
      <c r="G301" s="186" t="str">
        <f t="shared" si="10"/>
        <v/>
      </c>
    </row>
    <row r="302" spans="1:7" s="156" customFormat="1" hidden="1" x14ac:dyDescent="0.25">
      <c r="A302" s="272" t="s">
        <v>1422</v>
      </c>
      <c r="B302" s="176"/>
      <c r="C302" s="187" t="s">
        <v>810</v>
      </c>
      <c r="D302" s="187" t="s">
        <v>810</v>
      </c>
      <c r="E302" s="196"/>
      <c r="F302" s="186" t="str">
        <f t="shared" si="9"/>
        <v/>
      </c>
      <c r="G302" s="186" t="str">
        <f t="shared" si="10"/>
        <v/>
      </c>
    </row>
    <row r="303" spans="1:7" s="156" customFormat="1" hidden="1" x14ac:dyDescent="0.25">
      <c r="A303" s="272" t="s">
        <v>1423</v>
      </c>
      <c r="B303" s="176"/>
      <c r="C303" s="187" t="s">
        <v>810</v>
      </c>
      <c r="D303" s="187" t="s">
        <v>810</v>
      </c>
      <c r="E303" s="196"/>
      <c r="F303" s="186" t="str">
        <f t="shared" si="9"/>
        <v/>
      </c>
      <c r="G303" s="186" t="str">
        <f t="shared" si="10"/>
        <v/>
      </c>
    </row>
    <row r="304" spans="1:7" s="156" customFormat="1" x14ac:dyDescent="0.25">
      <c r="A304" s="272" t="s">
        <v>1424</v>
      </c>
      <c r="B304" s="176" t="s">
        <v>1464</v>
      </c>
      <c r="C304" s="187" t="s">
        <v>810</v>
      </c>
      <c r="D304" s="187" t="s">
        <v>810</v>
      </c>
      <c r="E304" s="196"/>
      <c r="F304" s="186" t="str">
        <f t="shared" si="9"/>
        <v/>
      </c>
      <c r="G304" s="186" t="str">
        <f t="shared" si="10"/>
        <v/>
      </c>
    </row>
    <row r="305" spans="1:7" s="156" customFormat="1" x14ac:dyDescent="0.25">
      <c r="A305" s="272" t="s">
        <v>1425</v>
      </c>
      <c r="B305" s="195" t="s">
        <v>96</v>
      </c>
      <c r="C305" s="194">
        <f>SUM(C287:C304)</f>
        <v>0</v>
      </c>
      <c r="D305" s="194">
        <f>SUM(D287:D304)</f>
        <v>0</v>
      </c>
      <c r="E305" s="196"/>
      <c r="F305" s="240">
        <f>SUM(F287:F304)</f>
        <v>0</v>
      </c>
      <c r="G305" s="240">
        <f>SUM(G287:G304)</f>
        <v>0</v>
      </c>
    </row>
    <row r="306" spans="1:7" s="156" customFormat="1" hidden="1" x14ac:dyDescent="0.25">
      <c r="A306" s="272" t="s">
        <v>1426</v>
      </c>
      <c r="B306" s="195"/>
      <c r="C306" s="194"/>
      <c r="D306" s="194"/>
      <c r="E306" s="196"/>
      <c r="F306" s="196"/>
      <c r="G306" s="196"/>
    </row>
    <row r="307" spans="1:7" s="156" customFormat="1" hidden="1" x14ac:dyDescent="0.25">
      <c r="A307" s="272" t="s">
        <v>1427</v>
      </c>
      <c r="B307" s="195"/>
      <c r="C307" s="194"/>
      <c r="D307" s="194"/>
      <c r="E307" s="196"/>
      <c r="F307" s="196"/>
      <c r="G307" s="196"/>
    </row>
    <row r="308" spans="1:7" s="156" customFormat="1" hidden="1" x14ac:dyDescent="0.25">
      <c r="A308" s="272" t="s">
        <v>1428</v>
      </c>
      <c r="B308" s="195"/>
      <c r="C308" s="194"/>
      <c r="D308" s="194"/>
      <c r="E308" s="196"/>
      <c r="F308" s="196"/>
      <c r="G308" s="196"/>
    </row>
    <row r="309" spans="1:7" s="201" customFormat="1" x14ac:dyDescent="0.25">
      <c r="A309" s="102"/>
      <c r="B309" s="102" t="s">
        <v>1982</v>
      </c>
      <c r="C309" s="102" t="s">
        <v>61</v>
      </c>
      <c r="D309" s="102" t="s">
        <v>1048</v>
      </c>
      <c r="E309" s="102"/>
      <c r="F309" s="102" t="s">
        <v>463</v>
      </c>
      <c r="G309" s="102" t="s">
        <v>1307</v>
      </c>
    </row>
    <row r="310" spans="1:7" s="201" customFormat="1" x14ac:dyDescent="0.25">
      <c r="A310" s="272" t="s">
        <v>1429</v>
      </c>
      <c r="B310" s="176">
        <v>92</v>
      </c>
      <c r="C310" s="187">
        <v>13955.748454389999</v>
      </c>
      <c r="D310" s="189">
        <v>5740</v>
      </c>
      <c r="E310" s="214"/>
      <c r="F310" s="186">
        <f>IF($C$328=0,"",IF(C310="[For completion]","",C310/$C$328))</f>
        <v>2.0195140255511508E-2</v>
      </c>
      <c r="G310" s="186">
        <f>IF($D$328=0,"",IF(D310="[For completion]","",D310/$D$328))</f>
        <v>1.6891245685228401E-2</v>
      </c>
    </row>
    <row r="311" spans="1:7" s="201" customFormat="1" x14ac:dyDescent="0.25">
      <c r="A311" s="272" t="s">
        <v>1430</v>
      </c>
      <c r="B311" s="176">
        <v>107</v>
      </c>
      <c r="C311" s="187">
        <v>13755.37100381</v>
      </c>
      <c r="D311" s="189">
        <v>3501</v>
      </c>
      <c r="E311" s="214"/>
      <c r="F311" s="214"/>
      <c r="G311" s="214"/>
    </row>
    <row r="312" spans="1:7" s="201" customFormat="1" x14ac:dyDescent="0.25">
      <c r="A312" s="272" t="s">
        <v>1431</v>
      </c>
      <c r="B312" s="176">
        <v>110</v>
      </c>
      <c r="C312" s="187">
        <v>31950.268042269901</v>
      </c>
      <c r="D312" s="189">
        <v>15696</v>
      </c>
      <c r="E312" s="214"/>
      <c r="F312" s="214"/>
      <c r="G312" s="214"/>
    </row>
    <row r="313" spans="1:7" s="201" customFormat="1" x14ac:dyDescent="0.25">
      <c r="A313" s="272" t="s">
        <v>1432</v>
      </c>
      <c r="B313" s="176">
        <v>126</v>
      </c>
      <c r="C313" s="187">
        <v>42873.592969110003</v>
      </c>
      <c r="D313" s="189">
        <v>13024</v>
      </c>
      <c r="E313" s="214"/>
      <c r="F313" s="214"/>
      <c r="G313" s="214"/>
    </row>
    <row r="314" spans="1:7" s="201" customFormat="1" hidden="1" x14ac:dyDescent="0.25">
      <c r="A314" s="272" t="s">
        <v>1433</v>
      </c>
      <c r="B314" s="213"/>
      <c r="C314" s="187">
        <v>0</v>
      </c>
      <c r="D314" s="189">
        <v>0</v>
      </c>
      <c r="E314" s="214"/>
      <c r="F314" s="214"/>
      <c r="G314" s="214"/>
    </row>
    <row r="315" spans="1:7" s="201" customFormat="1" hidden="1" x14ac:dyDescent="0.25">
      <c r="A315" s="272" t="s">
        <v>1434</v>
      </c>
      <c r="B315" s="213"/>
      <c r="C315" s="187">
        <v>0</v>
      </c>
      <c r="D315" s="189">
        <v>0</v>
      </c>
      <c r="E315" s="214"/>
      <c r="F315" s="214"/>
      <c r="G315" s="214"/>
    </row>
    <row r="316" spans="1:7" s="201" customFormat="1" hidden="1" x14ac:dyDescent="0.25">
      <c r="A316" s="272" t="s">
        <v>1435</v>
      </c>
      <c r="B316" s="213"/>
      <c r="C316" s="187">
        <v>0</v>
      </c>
      <c r="D316" s="189">
        <v>0</v>
      </c>
      <c r="E316" s="214"/>
      <c r="F316" s="214"/>
      <c r="G316" s="214"/>
    </row>
    <row r="317" spans="1:7" s="201" customFormat="1" hidden="1" x14ac:dyDescent="0.25">
      <c r="A317" s="272" t="s">
        <v>1436</v>
      </c>
      <c r="B317" s="213"/>
      <c r="C317" s="187">
        <v>0</v>
      </c>
      <c r="D317" s="189">
        <v>0</v>
      </c>
      <c r="E317" s="214"/>
      <c r="F317" s="214"/>
      <c r="G317" s="214"/>
    </row>
    <row r="318" spans="1:7" s="201" customFormat="1" hidden="1" x14ac:dyDescent="0.25">
      <c r="A318" s="272" t="s">
        <v>1437</v>
      </c>
      <c r="B318" s="213"/>
      <c r="C318" s="187">
        <v>0</v>
      </c>
      <c r="D318" s="189">
        <v>0</v>
      </c>
      <c r="E318" s="214"/>
      <c r="F318" s="214"/>
      <c r="G318" s="214"/>
    </row>
    <row r="319" spans="1:7" s="201" customFormat="1" hidden="1" x14ac:dyDescent="0.25">
      <c r="A319" s="272" t="s">
        <v>1438</v>
      </c>
      <c r="B319" s="213"/>
      <c r="C319" s="187">
        <v>0</v>
      </c>
      <c r="D319" s="189">
        <v>0</v>
      </c>
      <c r="E319" s="214"/>
      <c r="F319" s="214"/>
      <c r="G319" s="214"/>
    </row>
    <row r="320" spans="1:7" s="201" customFormat="1" hidden="1" x14ac:dyDescent="0.25">
      <c r="A320" s="272" t="s">
        <v>1586</v>
      </c>
      <c r="B320" s="213"/>
      <c r="C320" s="187">
        <v>0</v>
      </c>
      <c r="D320" s="189">
        <v>0</v>
      </c>
      <c r="E320" s="214"/>
      <c r="F320" s="214"/>
      <c r="G320" s="214"/>
    </row>
    <row r="321" spans="1:7" s="201" customFormat="1" hidden="1" x14ac:dyDescent="0.25">
      <c r="A321" s="272" t="s">
        <v>1628</v>
      </c>
      <c r="B321" s="213"/>
      <c r="C321" s="187">
        <v>0</v>
      </c>
      <c r="D321" s="189">
        <v>0</v>
      </c>
      <c r="E321" s="214"/>
      <c r="F321" s="214"/>
      <c r="G321" s="214"/>
    </row>
    <row r="322" spans="1:7" s="201" customFormat="1" hidden="1" x14ac:dyDescent="0.25">
      <c r="A322" s="272" t="s">
        <v>1629</v>
      </c>
      <c r="B322" s="213"/>
      <c r="C322" s="187">
        <v>0</v>
      </c>
      <c r="D322" s="189">
        <v>0</v>
      </c>
      <c r="E322" s="214"/>
      <c r="F322" s="214"/>
      <c r="G322" s="214"/>
    </row>
    <row r="323" spans="1:7" s="201" customFormat="1" hidden="1" x14ac:dyDescent="0.25">
      <c r="A323" s="272" t="s">
        <v>1630</v>
      </c>
      <c r="B323" s="213"/>
      <c r="C323" s="187">
        <v>0</v>
      </c>
      <c r="D323" s="189">
        <v>0</v>
      </c>
      <c r="E323" s="214"/>
      <c r="F323" s="214"/>
      <c r="G323" s="214"/>
    </row>
    <row r="324" spans="1:7" s="201" customFormat="1" hidden="1" x14ac:dyDescent="0.25">
      <c r="A324" s="272" t="s">
        <v>1631</v>
      </c>
      <c r="B324" s="213"/>
      <c r="C324" s="187">
        <v>0</v>
      </c>
      <c r="D324" s="189">
        <v>0</v>
      </c>
      <c r="E324" s="214"/>
      <c r="F324" s="214"/>
      <c r="G324" s="214"/>
    </row>
    <row r="325" spans="1:7" s="201" customFormat="1" hidden="1" x14ac:dyDescent="0.25">
      <c r="A325" s="272" t="s">
        <v>1632</v>
      </c>
      <c r="B325" s="213"/>
      <c r="C325" s="187">
        <v>0</v>
      </c>
      <c r="D325" s="189">
        <v>0</v>
      </c>
      <c r="E325" s="214"/>
      <c r="F325" s="214"/>
      <c r="G325" s="214"/>
    </row>
    <row r="326" spans="1:7" s="201" customFormat="1" hidden="1" x14ac:dyDescent="0.25">
      <c r="A326" s="272" t="s">
        <v>1633</v>
      </c>
      <c r="B326" s="213"/>
      <c r="C326" s="187">
        <v>0</v>
      </c>
      <c r="D326" s="189">
        <v>0</v>
      </c>
      <c r="E326" s="214"/>
      <c r="F326" s="214"/>
      <c r="G326" s="214"/>
    </row>
    <row r="327" spans="1:7" s="201" customFormat="1" x14ac:dyDescent="0.25">
      <c r="A327" s="272" t="s">
        <v>1634</v>
      </c>
      <c r="B327" s="213" t="s">
        <v>1464</v>
      </c>
      <c r="C327" s="187">
        <v>588509.90844032995</v>
      </c>
      <c r="D327" s="189">
        <v>301860</v>
      </c>
      <c r="E327" s="214"/>
      <c r="F327" s="214"/>
      <c r="G327" s="214"/>
    </row>
    <row r="328" spans="1:7" s="201" customFormat="1" x14ac:dyDescent="0.25">
      <c r="A328" s="272" t="s">
        <v>1635</v>
      </c>
      <c r="B328" s="213" t="s">
        <v>96</v>
      </c>
      <c r="C328" s="187">
        <f>SUM(C310:C327)</f>
        <v>691044.88890990987</v>
      </c>
      <c r="D328" s="189">
        <f>SUM(D310:D327)</f>
        <v>339821</v>
      </c>
      <c r="E328" s="214"/>
      <c r="F328" s="240">
        <f>SUM(F310:F327)</f>
        <v>2.0195140255511508E-2</v>
      </c>
      <c r="G328" s="240">
        <f>SUM(G310:G327)</f>
        <v>1.6891245685228401E-2</v>
      </c>
    </row>
    <row r="329" spans="1:7" s="201" customFormat="1" hidden="1" x14ac:dyDescent="0.25">
      <c r="A329" s="272" t="s">
        <v>1439</v>
      </c>
      <c r="B329" s="213"/>
      <c r="C329" s="211"/>
      <c r="D329" s="211"/>
      <c r="E329" s="214"/>
      <c r="F329" s="214"/>
      <c r="G329" s="214"/>
    </row>
    <row r="330" spans="1:7" s="201" customFormat="1" hidden="1" x14ac:dyDescent="0.25">
      <c r="A330" s="272" t="s">
        <v>1636</v>
      </c>
      <c r="B330" s="213"/>
      <c r="C330" s="211"/>
      <c r="D330" s="211"/>
      <c r="E330" s="214"/>
      <c r="F330" s="214"/>
      <c r="G330" s="214"/>
    </row>
    <row r="331" spans="1:7" s="201" customFormat="1" hidden="1" x14ac:dyDescent="0.25">
      <c r="A331" s="272" t="s">
        <v>1637</v>
      </c>
      <c r="B331" s="213"/>
      <c r="C331" s="211"/>
      <c r="D331" s="211"/>
      <c r="E331" s="214"/>
      <c r="F331" s="214"/>
      <c r="G331" s="214"/>
    </row>
    <row r="332" spans="1:7" s="156" customFormat="1" x14ac:dyDescent="0.25">
      <c r="A332" s="102"/>
      <c r="B332" s="102" t="s">
        <v>1983</v>
      </c>
      <c r="C332" s="102" t="s">
        <v>61</v>
      </c>
      <c r="D332" s="102" t="s">
        <v>1048</v>
      </c>
      <c r="E332" s="102"/>
      <c r="F332" s="102" t="s">
        <v>463</v>
      </c>
      <c r="G332" s="102" t="s">
        <v>1307</v>
      </c>
    </row>
    <row r="333" spans="1:7" s="156" customFormat="1" x14ac:dyDescent="0.25">
      <c r="A333" s="272" t="s">
        <v>1638</v>
      </c>
      <c r="B333" s="195" t="s">
        <v>1039</v>
      </c>
      <c r="C333" s="187">
        <v>44242.950302570098</v>
      </c>
      <c r="D333" s="189">
        <v>18167</v>
      </c>
      <c r="E333" s="196"/>
      <c r="F333" s="186">
        <f>IF($C$343=0,"",IF(C333="[For completion]","",C333/$C$343))</f>
        <v>6.402326536610474E-2</v>
      </c>
      <c r="G333" s="186">
        <f>IF($D$343=0,"",IF(D333="[For completion]","",D333/$D$343))</f>
        <v>5.3460498321174971E-2</v>
      </c>
    </row>
    <row r="334" spans="1:7" s="156" customFormat="1" x14ac:dyDescent="0.25">
      <c r="A334" s="272" t="s">
        <v>1639</v>
      </c>
      <c r="B334" s="195" t="s">
        <v>1040</v>
      </c>
      <c r="C334" s="187">
        <v>50306.975370990098</v>
      </c>
      <c r="D334" s="189">
        <v>20419</v>
      </c>
      <c r="E334" s="196"/>
      <c r="F334" s="186">
        <f t="shared" ref="F334:F342" si="11">IF($C$343=0,"",IF(C334="[For completion]","",C334/$C$343))</f>
        <v>7.2798419000459275E-2</v>
      </c>
      <c r="G334" s="186">
        <f t="shared" ref="G334:G342" si="12">IF($D$343=0,"",IF(D334="[For completion]","",D334/$D$343))</f>
        <v>6.0087516663184438E-2</v>
      </c>
    </row>
    <row r="335" spans="1:7" s="156" customFormat="1" x14ac:dyDescent="0.25">
      <c r="A335" s="272" t="s">
        <v>1640</v>
      </c>
      <c r="B335" s="195" t="s">
        <v>1041</v>
      </c>
      <c r="C335" s="187">
        <v>74580.639748520101</v>
      </c>
      <c r="D335" s="189">
        <v>38041</v>
      </c>
      <c r="E335" s="196"/>
      <c r="F335" s="186">
        <f t="shared" si="11"/>
        <v>0.10792445027148168</v>
      </c>
      <c r="G335" s="186">
        <f t="shared" si="12"/>
        <v>0.11194422946198146</v>
      </c>
    </row>
    <row r="336" spans="1:7" s="156" customFormat="1" x14ac:dyDescent="0.25">
      <c r="A336" s="272" t="s">
        <v>1641</v>
      </c>
      <c r="B336" s="195" t="s">
        <v>1042</v>
      </c>
      <c r="C336" s="187">
        <v>65926.008683729699</v>
      </c>
      <c r="D336" s="189">
        <v>35337</v>
      </c>
      <c r="E336" s="196"/>
      <c r="F336" s="186">
        <f t="shared" si="11"/>
        <v>9.5400472157060545E-2</v>
      </c>
      <c r="G336" s="186">
        <f t="shared" si="12"/>
        <v>0.10398709909040348</v>
      </c>
    </row>
    <row r="337" spans="1:7" s="156" customFormat="1" x14ac:dyDescent="0.25">
      <c r="A337" s="272" t="s">
        <v>1642</v>
      </c>
      <c r="B337" s="195" t="s">
        <v>1043</v>
      </c>
      <c r="C337" s="187">
        <v>67731.636251890304</v>
      </c>
      <c r="D337" s="189">
        <v>39649</v>
      </c>
      <c r="E337" s="196"/>
      <c r="F337" s="186">
        <f t="shared" si="11"/>
        <v>9.8013366915617947E-2</v>
      </c>
      <c r="G337" s="186">
        <f t="shared" si="12"/>
        <v>0.11667613243442872</v>
      </c>
    </row>
    <row r="338" spans="1:7" s="156" customFormat="1" x14ac:dyDescent="0.25">
      <c r="A338" s="272" t="s">
        <v>1643</v>
      </c>
      <c r="B338" s="195" t="s">
        <v>1044</v>
      </c>
      <c r="C338" s="187">
        <v>78180.946953260296</v>
      </c>
      <c r="D338" s="189">
        <v>42058</v>
      </c>
      <c r="E338" s="196"/>
      <c r="F338" s="186">
        <f t="shared" si="11"/>
        <v>0.11313439721200454</v>
      </c>
      <c r="G338" s="186">
        <f t="shared" si="12"/>
        <v>0.1237651587159122</v>
      </c>
    </row>
    <row r="339" spans="1:7" s="156" customFormat="1" x14ac:dyDescent="0.25">
      <c r="A339" s="272" t="s">
        <v>1644</v>
      </c>
      <c r="B339" s="195" t="s">
        <v>1045</v>
      </c>
      <c r="C339" s="187">
        <v>48419.595783340003</v>
      </c>
      <c r="D339" s="189">
        <v>25395</v>
      </c>
      <c r="E339" s="196"/>
      <c r="F339" s="186">
        <f t="shared" si="11"/>
        <v>7.0067222202770313E-2</v>
      </c>
      <c r="G339" s="186">
        <f t="shared" si="12"/>
        <v>7.4730519891354569E-2</v>
      </c>
    </row>
    <row r="340" spans="1:7" s="156" customFormat="1" x14ac:dyDescent="0.25">
      <c r="A340" s="272" t="s">
        <v>1645</v>
      </c>
      <c r="B340" s="195" t="s">
        <v>1046</v>
      </c>
      <c r="C340" s="187">
        <v>33176.742755759697</v>
      </c>
      <c r="D340" s="189">
        <v>17731</v>
      </c>
      <c r="E340" s="196"/>
      <c r="F340" s="186">
        <f t="shared" si="11"/>
        <v>4.8009533516837073E-2</v>
      </c>
      <c r="G340" s="186">
        <f t="shared" si="12"/>
        <v>5.2177469903272607E-2</v>
      </c>
    </row>
    <row r="341" spans="1:7" s="156" customFormat="1" x14ac:dyDescent="0.25">
      <c r="A341" s="272" t="s">
        <v>1646</v>
      </c>
      <c r="B341" s="195" t="s">
        <v>1047</v>
      </c>
      <c r="C341" s="187">
        <v>148975.814278879</v>
      </c>
      <c r="D341" s="189">
        <v>60253</v>
      </c>
      <c r="E341" s="196"/>
      <c r="F341" s="186">
        <f t="shared" si="11"/>
        <v>0.21558051679374879</v>
      </c>
      <c r="G341" s="186">
        <f t="shared" si="12"/>
        <v>0.17730805335750291</v>
      </c>
    </row>
    <row r="342" spans="1:7" s="156" customFormat="1" x14ac:dyDescent="0.25">
      <c r="A342" s="272" t="s">
        <v>1647</v>
      </c>
      <c r="B342" s="211" t="s">
        <v>1464</v>
      </c>
      <c r="C342" s="187">
        <v>79503.5787809795</v>
      </c>
      <c r="D342" s="189">
        <v>42771</v>
      </c>
      <c r="F342" s="186">
        <f t="shared" si="11"/>
        <v>0.1150483565639152</v>
      </c>
      <c r="G342" s="186">
        <f t="shared" si="12"/>
        <v>0.12586332216078464</v>
      </c>
    </row>
    <row r="343" spans="1:7" s="156" customFormat="1" x14ac:dyDescent="0.25">
      <c r="A343" s="272" t="s">
        <v>1648</v>
      </c>
      <c r="B343" s="195" t="s">
        <v>96</v>
      </c>
      <c r="C343" s="187">
        <f>SUM(C333:C342)</f>
        <v>691044.88890991872</v>
      </c>
      <c r="D343" s="189">
        <f>SUM(D333:D342)</f>
        <v>339821</v>
      </c>
      <c r="E343" s="196"/>
      <c r="F343" s="240">
        <f>SUM(F333:F342)</f>
        <v>1</v>
      </c>
      <c r="G343" s="240">
        <f>SUM(G333:G342)</f>
        <v>1</v>
      </c>
    </row>
    <row r="344" spans="1:7" s="156" customFormat="1" hidden="1" x14ac:dyDescent="0.25">
      <c r="A344" s="272" t="s">
        <v>1649</v>
      </c>
      <c r="B344" s="195"/>
      <c r="C344" s="194"/>
      <c r="D344" s="194"/>
      <c r="E344" s="196"/>
      <c r="F344" s="196"/>
      <c r="G344" s="196"/>
    </row>
    <row r="345" spans="1:7" s="156" customFormat="1" x14ac:dyDescent="0.25">
      <c r="A345" s="102"/>
      <c r="B345" s="102" t="s">
        <v>1984</v>
      </c>
      <c r="C345" s="102" t="s">
        <v>61</v>
      </c>
      <c r="D345" s="102" t="s">
        <v>1048</v>
      </c>
      <c r="E345" s="102"/>
      <c r="F345" s="102" t="s">
        <v>463</v>
      </c>
      <c r="G345" s="102" t="s">
        <v>1307</v>
      </c>
    </row>
    <row r="346" spans="1:7" s="156" customFormat="1" x14ac:dyDescent="0.25">
      <c r="A346" s="272" t="s">
        <v>1489</v>
      </c>
      <c r="B346" s="213" t="s">
        <v>1452</v>
      </c>
      <c r="C346" s="187">
        <v>409504.36626008397</v>
      </c>
      <c r="D346" s="189">
        <v>188412</v>
      </c>
      <c r="E346" s="214"/>
      <c r="F346" s="186">
        <f>IF($C$353=0,"",IF(C346="[For completion]","",C346/$C$353))</f>
        <v>0.59258721514611556</v>
      </c>
      <c r="G346" s="186">
        <f>IF($D$353=0,"",IF(D346="[For completion]","",D346/$D$353))</f>
        <v>0.55444484007757022</v>
      </c>
    </row>
    <row r="347" spans="1:7" s="156" customFormat="1" x14ac:dyDescent="0.25">
      <c r="A347" s="272" t="s">
        <v>1490</v>
      </c>
      <c r="B347" s="209" t="s">
        <v>1453</v>
      </c>
      <c r="C347" s="187">
        <v>215070.41062340199</v>
      </c>
      <c r="D347" s="189">
        <v>125571</v>
      </c>
      <c r="E347" s="214"/>
      <c r="F347" s="186">
        <f t="shared" ref="F347:F352" si="13">IF($C$353=0,"",IF(C347="[For completion]","",C347/$C$353))</f>
        <v>0.31122494945684831</v>
      </c>
      <c r="G347" s="186">
        <f t="shared" ref="G347:G352" si="14">IF($D$353=0,"",IF(D347="[For completion]","",D347/$D$353))</f>
        <v>0.3695210125330689</v>
      </c>
    </row>
    <row r="348" spans="1:7" s="156" customFormat="1" x14ac:dyDescent="0.25">
      <c r="A348" s="272" t="s">
        <v>1491</v>
      </c>
      <c r="B348" s="213" t="s">
        <v>1454</v>
      </c>
      <c r="C348" s="187">
        <v>0</v>
      </c>
      <c r="D348" s="189">
        <v>0</v>
      </c>
      <c r="E348" s="214"/>
      <c r="F348" s="186">
        <f t="shared" si="13"/>
        <v>0</v>
      </c>
      <c r="G348" s="186">
        <f t="shared" si="14"/>
        <v>0</v>
      </c>
    </row>
    <row r="349" spans="1:7" s="156" customFormat="1" x14ac:dyDescent="0.25">
      <c r="A349" s="272" t="s">
        <v>1492</v>
      </c>
      <c r="B349" s="213" t="s">
        <v>1455</v>
      </c>
      <c r="C349" s="187">
        <v>43280.310942160097</v>
      </c>
      <c r="D349" s="189">
        <v>21360</v>
      </c>
      <c r="E349" s="214"/>
      <c r="F349" s="186">
        <f t="shared" si="13"/>
        <v>6.2630245352703964E-2</v>
      </c>
      <c r="G349" s="186">
        <f t="shared" si="14"/>
        <v>6.2856621574299415E-2</v>
      </c>
    </row>
    <row r="350" spans="1:7" s="156" customFormat="1" x14ac:dyDescent="0.25">
      <c r="A350" s="272" t="s">
        <v>1493</v>
      </c>
      <c r="B350" s="213" t="s">
        <v>1456</v>
      </c>
      <c r="C350" s="187">
        <v>20075.505234709999</v>
      </c>
      <c r="D350" s="189">
        <v>1926</v>
      </c>
      <c r="E350" s="214"/>
      <c r="F350" s="186">
        <f t="shared" si="13"/>
        <v>2.9050942358285821E-2</v>
      </c>
      <c r="G350" s="186">
        <f t="shared" si="14"/>
        <v>5.6676897543118292E-3</v>
      </c>
    </row>
    <row r="351" spans="1:7" s="156" customFormat="1" x14ac:dyDescent="0.25">
      <c r="A351" s="272" t="s">
        <v>1650</v>
      </c>
      <c r="B351" s="213" t="s">
        <v>1457</v>
      </c>
      <c r="C351" s="187">
        <v>0</v>
      </c>
      <c r="D351" s="189">
        <v>0</v>
      </c>
      <c r="E351" s="214"/>
      <c r="F351" s="186">
        <f t="shared" si="13"/>
        <v>0</v>
      </c>
      <c r="G351" s="186">
        <f t="shared" si="14"/>
        <v>0</v>
      </c>
    </row>
    <row r="352" spans="1:7" s="156" customFormat="1" x14ac:dyDescent="0.25">
      <c r="A352" s="272" t="s">
        <v>1651</v>
      </c>
      <c r="B352" s="213" t="s">
        <v>1049</v>
      </c>
      <c r="C352" s="187">
        <v>3114.2958495600001</v>
      </c>
      <c r="D352" s="189">
        <v>2552</v>
      </c>
      <c r="E352" s="214"/>
      <c r="F352" s="186">
        <f t="shared" si="13"/>
        <v>4.5066476860463065E-3</v>
      </c>
      <c r="G352" s="186">
        <f t="shared" si="14"/>
        <v>7.5098360607496299E-3</v>
      </c>
    </row>
    <row r="353" spans="1:7" s="156" customFormat="1" x14ac:dyDescent="0.25">
      <c r="A353" s="272" t="s">
        <v>1652</v>
      </c>
      <c r="B353" s="213" t="s">
        <v>96</v>
      </c>
      <c r="C353" s="187">
        <f>SUM(C346:C352)</f>
        <v>691044.88890991604</v>
      </c>
      <c r="D353" s="189">
        <f>SUM(D346:D352)</f>
        <v>339821</v>
      </c>
      <c r="E353" s="214"/>
      <c r="F353" s="240">
        <f>SUM(F346:F352)</f>
        <v>1</v>
      </c>
      <c r="G353" s="240">
        <f>SUM(G346:G352)</f>
        <v>1</v>
      </c>
    </row>
    <row r="354" spans="1:7" s="156" customFormat="1" hidden="1" x14ac:dyDescent="0.25">
      <c r="A354" s="272" t="s">
        <v>1653</v>
      </c>
      <c r="B354" s="213"/>
      <c r="C354" s="211"/>
      <c r="D354" s="211"/>
      <c r="E354" s="214"/>
      <c r="F354" s="214"/>
      <c r="G354" s="214"/>
    </row>
    <row r="355" spans="1:7" s="156" customFormat="1" x14ac:dyDescent="0.25">
      <c r="A355" s="102"/>
      <c r="B355" s="102" t="s">
        <v>1985</v>
      </c>
      <c r="C355" s="102" t="s">
        <v>61</v>
      </c>
      <c r="D355" s="102" t="s">
        <v>1048</v>
      </c>
      <c r="E355" s="102"/>
      <c r="F355" s="102" t="s">
        <v>463</v>
      </c>
      <c r="G355" s="102" t="s">
        <v>1307</v>
      </c>
    </row>
    <row r="356" spans="1:7" s="156" customFormat="1" x14ac:dyDescent="0.25">
      <c r="A356" s="272" t="s">
        <v>1654</v>
      </c>
      <c r="B356" s="213" t="s">
        <v>1885</v>
      </c>
      <c r="C356" s="187" t="s">
        <v>810</v>
      </c>
      <c r="D356" s="187" t="s">
        <v>810</v>
      </c>
      <c r="E356" s="214"/>
      <c r="F356" s="186" t="str">
        <f>IF($C$360=0,"",IF(C356="[For completion]","",C356/$C$360))</f>
        <v/>
      </c>
      <c r="G356" s="186" t="str">
        <f>IF($D$360=0,"",IF(D356="[For completion]","",D356/$D$360))</f>
        <v/>
      </c>
    </row>
    <row r="357" spans="1:7" s="156" customFormat="1" x14ac:dyDescent="0.25">
      <c r="A357" s="272" t="s">
        <v>1655</v>
      </c>
      <c r="B357" s="209" t="s">
        <v>1948</v>
      </c>
      <c r="C357" s="187" t="s">
        <v>810</v>
      </c>
      <c r="D357" s="187" t="s">
        <v>810</v>
      </c>
      <c r="E357" s="214"/>
      <c r="F357" s="186" t="str">
        <f t="shared" ref="F357:F359" si="15">IF($C$360=0,"",IF(C357="[For completion]","",C357/$C$360))</f>
        <v/>
      </c>
      <c r="G357" s="186" t="str">
        <f t="shared" ref="G357:G359" si="16">IF($D$360=0,"",IF(D357="[For completion]","",D357/$D$360))</f>
        <v/>
      </c>
    </row>
    <row r="358" spans="1:7" s="156" customFormat="1" x14ac:dyDescent="0.25">
      <c r="A358" s="272" t="s">
        <v>1656</v>
      </c>
      <c r="B358" s="213" t="s">
        <v>1049</v>
      </c>
      <c r="C358" s="187" t="s">
        <v>810</v>
      </c>
      <c r="D358" s="187" t="s">
        <v>810</v>
      </c>
      <c r="E358" s="214"/>
      <c r="F358" s="186" t="str">
        <f t="shared" si="15"/>
        <v/>
      </c>
      <c r="G358" s="186" t="str">
        <f t="shared" si="16"/>
        <v/>
      </c>
    </row>
    <row r="359" spans="1:7" s="156" customFormat="1" x14ac:dyDescent="0.25">
      <c r="A359" s="272" t="s">
        <v>1657</v>
      </c>
      <c r="B359" s="211" t="s">
        <v>1464</v>
      </c>
      <c r="C359" s="187" t="s">
        <v>810</v>
      </c>
      <c r="D359" s="187" t="s">
        <v>810</v>
      </c>
      <c r="E359" s="214"/>
      <c r="F359" s="186" t="str">
        <f t="shared" si="15"/>
        <v/>
      </c>
      <c r="G359" s="186" t="str">
        <f t="shared" si="16"/>
        <v/>
      </c>
    </row>
    <row r="360" spans="1:7" s="156" customFormat="1" x14ac:dyDescent="0.25">
      <c r="A360" s="272" t="s">
        <v>1658</v>
      </c>
      <c r="B360" s="213" t="s">
        <v>96</v>
      </c>
      <c r="C360" s="211">
        <f>SUM(C356:C359)</f>
        <v>0</v>
      </c>
      <c r="D360" s="211">
        <f>SUM(D356:D359)</f>
        <v>0</v>
      </c>
      <c r="E360" s="214"/>
      <c r="F360" s="240">
        <f>SUM(F356:F359)</f>
        <v>0</v>
      </c>
      <c r="G360" s="240">
        <f>SUM(G356:G359)</f>
        <v>0</v>
      </c>
    </row>
    <row r="361" spans="1:7" s="156" customFormat="1" hidden="1" x14ac:dyDescent="0.25">
      <c r="A361" s="272" t="s">
        <v>1654</v>
      </c>
      <c r="B361" s="213"/>
      <c r="C361" s="211"/>
      <c r="D361" s="211"/>
      <c r="E361" s="214"/>
      <c r="F361" s="214"/>
      <c r="G361" s="214"/>
    </row>
    <row r="362" spans="1:7" s="156" customFormat="1" hidden="1" x14ac:dyDescent="0.25">
      <c r="A362" s="272" t="s">
        <v>1655</v>
      </c>
      <c r="B362" s="194"/>
      <c r="C362" s="199"/>
      <c r="D362" s="194"/>
      <c r="E362" s="193"/>
      <c r="F362" s="193"/>
      <c r="G362" s="193"/>
    </row>
    <row r="363" spans="1:7" s="156" customFormat="1" hidden="1" x14ac:dyDescent="0.25">
      <c r="A363" s="272" t="s">
        <v>1656</v>
      </c>
      <c r="B363" s="194"/>
      <c r="C363" s="199"/>
      <c r="D363" s="194"/>
      <c r="E363" s="193"/>
      <c r="F363" s="193"/>
      <c r="G363" s="193"/>
    </row>
    <row r="364" spans="1:7" s="156" customFormat="1" hidden="1" x14ac:dyDescent="0.25">
      <c r="A364" s="272" t="s">
        <v>1657</v>
      </c>
      <c r="B364" s="194"/>
      <c r="C364" s="199"/>
      <c r="D364" s="194"/>
      <c r="E364" s="193"/>
      <c r="F364" s="193"/>
      <c r="G364" s="193"/>
    </row>
    <row r="365" spans="1:7" s="156" customFormat="1" hidden="1" x14ac:dyDescent="0.25">
      <c r="A365" s="272" t="s">
        <v>1658</v>
      </c>
      <c r="B365" s="194"/>
      <c r="C365" s="199"/>
      <c r="D365" s="194"/>
      <c r="E365" s="193"/>
      <c r="F365" s="193"/>
      <c r="G365" s="193"/>
    </row>
    <row r="366" spans="1:7" s="156" customFormat="1" hidden="1" x14ac:dyDescent="0.25">
      <c r="A366" s="272" t="s">
        <v>1659</v>
      </c>
      <c r="B366" s="194"/>
      <c r="C366" s="199"/>
      <c r="D366" s="194"/>
      <c r="E366" s="193"/>
      <c r="F366" s="193"/>
      <c r="G366" s="193"/>
    </row>
    <row r="367" spans="1:7" s="156" customFormat="1" hidden="1" x14ac:dyDescent="0.25">
      <c r="A367" s="272" t="s">
        <v>1660</v>
      </c>
      <c r="B367" s="194"/>
      <c r="C367" s="199"/>
      <c r="D367" s="194"/>
      <c r="E367" s="193"/>
      <c r="F367" s="193"/>
      <c r="G367" s="193"/>
    </row>
    <row r="368" spans="1:7" s="156" customFormat="1" hidden="1" x14ac:dyDescent="0.25">
      <c r="A368" s="272" t="s">
        <v>1661</v>
      </c>
      <c r="B368" s="194"/>
      <c r="C368" s="199"/>
      <c r="D368" s="194"/>
      <c r="E368" s="193"/>
      <c r="F368" s="193"/>
      <c r="G368" s="193"/>
    </row>
    <row r="369" spans="1:7" s="156" customFormat="1" hidden="1" x14ac:dyDescent="0.25">
      <c r="A369" s="272" t="s">
        <v>1662</v>
      </c>
      <c r="B369" s="194"/>
      <c r="C369" s="199"/>
      <c r="D369" s="194"/>
      <c r="E369" s="193"/>
      <c r="F369" s="193"/>
      <c r="G369" s="193"/>
    </row>
    <row r="370" spans="1:7" s="156" customFormat="1" hidden="1" x14ac:dyDescent="0.25">
      <c r="A370" s="272" t="s">
        <v>1663</v>
      </c>
      <c r="B370" s="194"/>
      <c r="C370" s="199"/>
      <c r="D370" s="194"/>
      <c r="E370" s="193"/>
      <c r="F370" s="193"/>
      <c r="G370" s="193"/>
    </row>
    <row r="371" spans="1:7" s="156" customFormat="1" hidden="1" x14ac:dyDescent="0.25">
      <c r="A371" s="272" t="s">
        <v>1664</v>
      </c>
      <c r="B371" s="194"/>
      <c r="C371" s="199"/>
      <c r="D371" s="194"/>
      <c r="E371" s="193"/>
      <c r="F371" s="193"/>
      <c r="G371" s="193"/>
    </row>
    <row r="372" spans="1:7" s="156" customFormat="1" hidden="1" x14ac:dyDescent="0.25">
      <c r="A372" s="272" t="s">
        <v>1665</v>
      </c>
      <c r="B372" s="194"/>
      <c r="C372" s="199"/>
      <c r="D372" s="194"/>
      <c r="E372" s="193"/>
      <c r="F372" s="193"/>
      <c r="G372" s="193"/>
    </row>
    <row r="373" spans="1:7" s="156" customFormat="1" hidden="1" x14ac:dyDescent="0.25">
      <c r="A373" s="272" t="s">
        <v>1666</v>
      </c>
      <c r="B373" s="194"/>
      <c r="C373" s="199"/>
      <c r="D373" s="194"/>
      <c r="E373" s="193"/>
      <c r="F373" s="193"/>
      <c r="G373" s="193"/>
    </row>
    <row r="374" spans="1:7" s="156" customFormat="1" hidden="1" x14ac:dyDescent="0.25">
      <c r="A374" s="272" t="s">
        <v>1667</v>
      </c>
      <c r="B374" s="194"/>
      <c r="C374" s="199"/>
      <c r="D374" s="194"/>
      <c r="E374" s="193"/>
      <c r="F374" s="193"/>
      <c r="G374" s="193"/>
    </row>
    <row r="375" spans="1:7" s="156" customFormat="1" hidden="1" x14ac:dyDescent="0.25">
      <c r="A375" s="272" t="s">
        <v>1668</v>
      </c>
      <c r="B375" s="194"/>
      <c r="C375" s="199"/>
      <c r="D375" s="194"/>
      <c r="E375" s="193"/>
      <c r="F375" s="193"/>
      <c r="G375" s="193"/>
    </row>
    <row r="376" spans="1:7" s="156" customFormat="1" hidden="1" x14ac:dyDescent="0.25">
      <c r="A376" s="272" t="s">
        <v>1669</v>
      </c>
      <c r="B376" s="194"/>
      <c r="C376" s="199"/>
      <c r="D376" s="194"/>
      <c r="E376" s="193"/>
      <c r="F376" s="193"/>
      <c r="G376" s="193"/>
    </row>
    <row r="377" spans="1:7" s="156" customFormat="1" hidden="1" x14ac:dyDescent="0.25">
      <c r="A377" s="272" t="s">
        <v>1670</v>
      </c>
      <c r="B377" s="194"/>
      <c r="C377" s="199"/>
      <c r="D377" s="194"/>
      <c r="E377" s="193"/>
      <c r="F377" s="193"/>
      <c r="G377" s="193"/>
    </row>
    <row r="378" spans="1:7" s="156" customFormat="1" hidden="1" x14ac:dyDescent="0.25">
      <c r="A378" s="272" t="s">
        <v>1671</v>
      </c>
      <c r="B378" s="194"/>
      <c r="C378" s="199"/>
      <c r="D378" s="194"/>
      <c r="E378" s="193"/>
      <c r="F378" s="193"/>
      <c r="G378" s="193"/>
    </row>
    <row r="379" spans="1:7" s="156" customFormat="1" hidden="1" x14ac:dyDescent="0.25">
      <c r="A379" s="272" t="s">
        <v>1672</v>
      </c>
      <c r="B379" s="194"/>
      <c r="C379" s="199"/>
      <c r="D379" s="194"/>
      <c r="E379" s="193"/>
      <c r="F379" s="193"/>
      <c r="G379" s="193"/>
    </row>
    <row r="380" spans="1:7" s="156" customFormat="1" hidden="1" x14ac:dyDescent="0.25">
      <c r="A380" s="272" t="s">
        <v>1673</v>
      </c>
      <c r="B380" s="194"/>
      <c r="C380" s="199"/>
      <c r="D380" s="194"/>
      <c r="E380" s="193"/>
      <c r="F380" s="193"/>
      <c r="G380" s="193"/>
    </row>
    <row r="381" spans="1:7" s="156" customFormat="1" hidden="1" x14ac:dyDescent="0.25">
      <c r="A381" s="272" t="s">
        <v>1674</v>
      </c>
      <c r="B381" s="194"/>
      <c r="C381" s="199"/>
      <c r="D381" s="194"/>
      <c r="E381" s="193"/>
      <c r="F381" s="193"/>
      <c r="G381" s="193"/>
    </row>
    <row r="382" spans="1:7" s="156" customFormat="1" hidden="1" x14ac:dyDescent="0.25">
      <c r="A382" s="272" t="s">
        <v>1675</v>
      </c>
      <c r="B382" s="194"/>
      <c r="C382" s="199"/>
      <c r="D382" s="194"/>
      <c r="E382" s="193"/>
      <c r="F382" s="193"/>
      <c r="G382" s="193"/>
    </row>
    <row r="383" spans="1:7" s="156" customFormat="1" hidden="1" x14ac:dyDescent="0.25">
      <c r="A383" s="272" t="s">
        <v>1676</v>
      </c>
      <c r="B383" s="194"/>
      <c r="C383" s="199"/>
      <c r="D383" s="194"/>
      <c r="E383" s="193"/>
      <c r="F383" s="193"/>
      <c r="G383" s="193"/>
    </row>
    <row r="384" spans="1:7" s="156" customFormat="1" hidden="1" x14ac:dyDescent="0.25">
      <c r="A384" s="272" t="s">
        <v>1677</v>
      </c>
      <c r="B384" s="194"/>
      <c r="C384" s="199"/>
      <c r="D384" s="194"/>
      <c r="E384" s="193"/>
      <c r="F384" s="193"/>
      <c r="G384" s="193"/>
    </row>
    <row r="385" spans="1:7" s="156" customFormat="1" hidden="1" x14ac:dyDescent="0.25">
      <c r="A385" s="272" t="s">
        <v>1678</v>
      </c>
      <c r="B385" s="194"/>
      <c r="C385" s="199"/>
      <c r="D385" s="194"/>
      <c r="E385" s="193"/>
      <c r="F385" s="193"/>
      <c r="G385" s="193"/>
    </row>
    <row r="386" spans="1:7" s="156" customFormat="1" hidden="1" x14ac:dyDescent="0.25">
      <c r="A386" s="272" t="s">
        <v>1679</v>
      </c>
      <c r="B386" s="194"/>
      <c r="C386" s="199"/>
      <c r="D386" s="194"/>
      <c r="E386" s="193"/>
      <c r="F386" s="193"/>
      <c r="G386" s="193"/>
    </row>
    <row r="387" spans="1:7" s="156" customFormat="1" hidden="1" x14ac:dyDescent="0.25">
      <c r="A387" s="272" t="s">
        <v>1680</v>
      </c>
      <c r="B387" s="194"/>
      <c r="C387" s="199"/>
      <c r="D387" s="194"/>
      <c r="E387" s="193"/>
      <c r="F387" s="193"/>
      <c r="G387" s="193"/>
    </row>
    <row r="388" spans="1:7" s="156" customFormat="1" hidden="1" x14ac:dyDescent="0.25">
      <c r="A388" s="272" t="s">
        <v>1681</v>
      </c>
      <c r="B388" s="194"/>
      <c r="C388" s="199"/>
      <c r="D388" s="194"/>
      <c r="E388" s="193"/>
      <c r="F388" s="193"/>
      <c r="G388" s="193"/>
    </row>
    <row r="389" spans="1:7" s="156" customFormat="1" hidden="1" x14ac:dyDescent="0.25">
      <c r="A389" s="272" t="s">
        <v>1682</v>
      </c>
      <c r="B389" s="194"/>
      <c r="C389" s="199"/>
      <c r="D389" s="194"/>
      <c r="E389" s="193"/>
      <c r="F389" s="193"/>
      <c r="G389" s="193"/>
    </row>
    <row r="390" spans="1:7" s="156" customFormat="1" hidden="1" x14ac:dyDescent="0.25">
      <c r="A390" s="272" t="s">
        <v>1683</v>
      </c>
      <c r="B390" s="194"/>
      <c r="C390" s="199"/>
      <c r="D390" s="194"/>
      <c r="E390" s="193"/>
      <c r="F390" s="193"/>
      <c r="G390" s="193"/>
    </row>
    <row r="391" spans="1:7" s="156" customFormat="1" hidden="1" x14ac:dyDescent="0.25">
      <c r="A391" s="272" t="s">
        <v>1684</v>
      </c>
      <c r="B391" s="194"/>
      <c r="C391" s="199"/>
      <c r="D391" s="194"/>
      <c r="E391" s="193"/>
      <c r="F391" s="193"/>
      <c r="G391" s="193"/>
    </row>
    <row r="392" spans="1:7" s="156" customFormat="1" hidden="1" x14ac:dyDescent="0.25">
      <c r="A392" s="272" t="s">
        <v>1685</v>
      </c>
      <c r="B392" s="194"/>
      <c r="C392" s="199"/>
      <c r="D392" s="194"/>
      <c r="E392" s="193"/>
      <c r="F392" s="193"/>
      <c r="G392" s="193"/>
    </row>
    <row r="393" spans="1:7" s="156" customFormat="1" hidden="1" x14ac:dyDescent="0.25">
      <c r="A393" s="272" t="s">
        <v>1686</v>
      </c>
      <c r="B393" s="194"/>
      <c r="C393" s="199"/>
      <c r="D393" s="194"/>
      <c r="E393" s="193"/>
      <c r="F393" s="193"/>
      <c r="G393" s="193"/>
    </row>
    <row r="394" spans="1:7" s="156" customFormat="1" hidden="1" x14ac:dyDescent="0.25">
      <c r="A394" s="272" t="s">
        <v>1687</v>
      </c>
      <c r="B394" s="194"/>
      <c r="C394" s="199"/>
      <c r="D394" s="194"/>
      <c r="E394" s="193"/>
      <c r="F394" s="193"/>
      <c r="G394" s="193"/>
    </row>
    <row r="395" spans="1:7" s="156" customFormat="1" hidden="1" x14ac:dyDescent="0.25">
      <c r="A395" s="272" t="s">
        <v>1688</v>
      </c>
      <c r="B395" s="194"/>
      <c r="C395" s="199"/>
      <c r="D395" s="194"/>
      <c r="E395" s="193"/>
      <c r="F395" s="193"/>
      <c r="G395" s="193"/>
    </row>
    <row r="396" spans="1:7" s="156" customFormat="1" hidden="1" x14ac:dyDescent="0.25">
      <c r="A396" s="272" t="s">
        <v>1689</v>
      </c>
      <c r="B396" s="194"/>
      <c r="C396" s="199"/>
      <c r="D396" s="194"/>
      <c r="E396" s="193"/>
      <c r="F396" s="193"/>
      <c r="G396" s="193"/>
    </row>
    <row r="397" spans="1:7" s="156" customFormat="1" hidden="1" x14ac:dyDescent="0.25">
      <c r="A397" s="272" t="s">
        <v>1690</v>
      </c>
      <c r="B397" s="194"/>
      <c r="C397" s="199"/>
      <c r="D397" s="194"/>
      <c r="E397" s="193"/>
      <c r="F397" s="193"/>
      <c r="G397" s="193"/>
    </row>
    <row r="398" spans="1:7" s="156" customFormat="1" hidden="1" x14ac:dyDescent="0.25">
      <c r="A398" s="272" t="s">
        <v>1691</v>
      </c>
      <c r="B398" s="194"/>
      <c r="C398" s="199"/>
      <c r="D398" s="194"/>
      <c r="E398" s="193"/>
      <c r="F398" s="193"/>
      <c r="G398" s="193"/>
    </row>
    <row r="399" spans="1:7" s="156" customFormat="1" hidden="1" x14ac:dyDescent="0.25">
      <c r="A399" s="272" t="s">
        <v>1692</v>
      </c>
      <c r="B399" s="194"/>
      <c r="C399" s="199"/>
      <c r="D399" s="194"/>
      <c r="E399" s="193"/>
      <c r="F399" s="193"/>
      <c r="G399" s="193"/>
    </row>
    <row r="400" spans="1:7" s="156" customFormat="1" hidden="1" x14ac:dyDescent="0.25">
      <c r="A400" s="272" t="s">
        <v>1693</v>
      </c>
      <c r="B400" s="194"/>
      <c r="C400" s="199"/>
      <c r="D400" s="194"/>
      <c r="E400" s="193"/>
      <c r="F400" s="193"/>
      <c r="G400" s="193"/>
    </row>
    <row r="401" spans="1:7" s="201" customFormat="1" hidden="1" x14ac:dyDescent="0.25">
      <c r="A401" s="272" t="s">
        <v>1694</v>
      </c>
      <c r="B401" s="211"/>
      <c r="C401" s="199"/>
      <c r="D401" s="211"/>
      <c r="E401" s="210"/>
      <c r="F401" s="210"/>
      <c r="G401" s="210"/>
    </row>
    <row r="402" spans="1:7" s="201" customFormat="1" hidden="1" x14ac:dyDescent="0.25">
      <c r="A402" s="272" t="s">
        <v>1695</v>
      </c>
      <c r="B402" s="211"/>
      <c r="C402" s="199"/>
      <c r="D402" s="211"/>
      <c r="E402" s="210"/>
      <c r="F402" s="210"/>
      <c r="G402" s="210"/>
    </row>
    <row r="403" spans="1:7" s="201" customFormat="1" hidden="1" x14ac:dyDescent="0.25">
      <c r="A403" s="272" t="s">
        <v>1696</v>
      </c>
      <c r="B403" s="211"/>
      <c r="C403" s="199"/>
      <c r="D403" s="211"/>
      <c r="E403" s="210"/>
      <c r="F403" s="210"/>
      <c r="G403" s="210"/>
    </row>
    <row r="404" spans="1:7" s="201" customFormat="1" hidden="1" x14ac:dyDescent="0.25">
      <c r="A404" s="272" t="s">
        <v>1697</v>
      </c>
      <c r="B404" s="211"/>
      <c r="C404" s="199"/>
      <c r="D404" s="211"/>
      <c r="E404" s="210"/>
      <c r="F404" s="210"/>
      <c r="G404" s="210"/>
    </row>
    <row r="405" spans="1:7" s="201" customFormat="1" hidden="1" x14ac:dyDescent="0.25">
      <c r="A405" s="272" t="s">
        <v>1698</v>
      </c>
      <c r="B405" s="211"/>
      <c r="C405" s="199"/>
      <c r="D405" s="211"/>
      <c r="E405" s="210"/>
      <c r="F405" s="210"/>
      <c r="G405" s="210"/>
    </row>
    <row r="406" spans="1:7" s="201" customFormat="1" hidden="1" x14ac:dyDescent="0.25">
      <c r="A406" s="272" t="s">
        <v>1699</v>
      </c>
      <c r="B406" s="211"/>
      <c r="C406" s="199"/>
      <c r="D406" s="211"/>
      <c r="E406" s="210"/>
      <c r="F406" s="210"/>
      <c r="G406" s="210"/>
    </row>
    <row r="407" spans="1:7" s="201" customFormat="1" hidden="1" x14ac:dyDescent="0.25">
      <c r="A407" s="272" t="s">
        <v>1700</v>
      </c>
      <c r="B407" s="211"/>
      <c r="C407" s="199"/>
      <c r="D407" s="211"/>
      <c r="E407" s="210"/>
      <c r="F407" s="210"/>
      <c r="G407" s="210"/>
    </row>
    <row r="408" spans="1:7" s="201" customFormat="1" hidden="1" x14ac:dyDescent="0.25">
      <c r="A408" s="272" t="s">
        <v>1701</v>
      </c>
      <c r="B408" s="211"/>
      <c r="C408" s="199"/>
      <c r="D408" s="211"/>
      <c r="E408" s="210"/>
      <c r="F408" s="210"/>
      <c r="G408" s="210"/>
    </row>
    <row r="409" spans="1:7" s="201" customFormat="1" hidden="1" x14ac:dyDescent="0.25">
      <c r="A409" s="272" t="s">
        <v>1702</v>
      </c>
      <c r="B409" s="211"/>
      <c r="C409" s="199"/>
      <c r="D409" s="211"/>
      <c r="E409" s="210"/>
      <c r="F409" s="210"/>
      <c r="G409" s="210"/>
    </row>
    <row r="410" spans="1:7" s="156" customFormat="1" hidden="1" x14ac:dyDescent="0.25">
      <c r="A410" s="272" t="s">
        <v>1703</v>
      </c>
      <c r="B410" s="194"/>
      <c r="C410" s="199"/>
      <c r="D410" s="194"/>
      <c r="E410" s="193"/>
      <c r="F410" s="193"/>
      <c r="G410" s="193"/>
    </row>
    <row r="411" spans="1:7" ht="18.75" x14ac:dyDescent="0.25">
      <c r="A411" s="114"/>
      <c r="B411" s="115" t="s">
        <v>753</v>
      </c>
      <c r="C411" s="114"/>
      <c r="D411" s="114"/>
      <c r="E411" s="114"/>
      <c r="F411" s="116"/>
      <c r="G411" s="116"/>
    </row>
    <row r="412" spans="1:7" ht="15" customHeight="1" x14ac:dyDescent="0.25">
      <c r="A412" s="101"/>
      <c r="B412" s="265" t="s">
        <v>1704</v>
      </c>
      <c r="C412" s="101" t="s">
        <v>634</v>
      </c>
      <c r="D412" s="101" t="s">
        <v>635</v>
      </c>
      <c r="E412" s="101"/>
      <c r="F412" s="101" t="s">
        <v>464</v>
      </c>
      <c r="G412" s="101" t="s">
        <v>636</v>
      </c>
    </row>
    <row r="413" spans="1:7" x14ac:dyDescent="0.25">
      <c r="A413" s="211" t="s">
        <v>1494</v>
      </c>
      <c r="B413" s="90" t="s">
        <v>638</v>
      </c>
      <c r="C413" s="287" t="s">
        <v>807</v>
      </c>
      <c r="D413" s="117"/>
      <c r="E413" s="117"/>
      <c r="F413" s="118"/>
      <c r="G413" s="118"/>
    </row>
    <row r="414" spans="1:7" x14ac:dyDescent="0.25">
      <c r="A414" s="212"/>
      <c r="D414" s="117"/>
      <c r="E414" s="117"/>
      <c r="F414" s="118"/>
      <c r="G414" s="118"/>
    </row>
    <row r="415" spans="1:7" x14ac:dyDescent="0.25">
      <c r="A415" s="211"/>
      <c r="B415" s="90" t="s">
        <v>639</v>
      </c>
      <c r="D415" s="117"/>
      <c r="E415" s="117"/>
      <c r="F415" s="118"/>
      <c r="G415" s="118"/>
    </row>
    <row r="416" spans="1:7" x14ac:dyDescent="0.25">
      <c r="A416" s="211" t="s">
        <v>1495</v>
      </c>
      <c r="B416" s="111" t="s">
        <v>556</v>
      </c>
      <c r="C416" s="287" t="s">
        <v>807</v>
      </c>
      <c r="D416" s="287" t="s">
        <v>807</v>
      </c>
      <c r="E416" s="117"/>
      <c r="F416" s="146" t="str">
        <f t="shared" ref="F416:F439" si="17">IF($C$440=0,"",IF(C416="[for completion]","",C416/$C$440))</f>
        <v/>
      </c>
      <c r="G416" s="146" t="str">
        <f t="shared" ref="G416:G439" si="18">IF($D$440=0,"",IF(D416="[for completion]","",D416/$D$440))</f>
        <v/>
      </c>
    </row>
    <row r="417" spans="1:7" x14ac:dyDescent="0.25">
      <c r="A417" s="211" t="s">
        <v>1496</v>
      </c>
      <c r="B417" s="111" t="s">
        <v>556</v>
      </c>
      <c r="C417" s="287" t="s">
        <v>807</v>
      </c>
      <c r="D417" s="287" t="s">
        <v>807</v>
      </c>
      <c r="E417" s="117"/>
      <c r="F417" s="146" t="str">
        <f t="shared" si="17"/>
        <v/>
      </c>
      <c r="G417" s="146" t="str">
        <f t="shared" si="18"/>
        <v/>
      </c>
    </row>
    <row r="418" spans="1:7" x14ac:dyDescent="0.25">
      <c r="A418" s="211" t="s">
        <v>1497</v>
      </c>
      <c r="B418" s="111" t="s">
        <v>556</v>
      </c>
      <c r="C418" s="287" t="s">
        <v>807</v>
      </c>
      <c r="D418" s="287" t="s">
        <v>807</v>
      </c>
      <c r="E418" s="117"/>
      <c r="F418" s="146" t="str">
        <f t="shared" si="17"/>
        <v/>
      </c>
      <c r="G418" s="146" t="str">
        <f t="shared" si="18"/>
        <v/>
      </c>
    </row>
    <row r="419" spans="1:7" x14ac:dyDescent="0.25">
      <c r="A419" s="211" t="s">
        <v>1498</v>
      </c>
      <c r="B419" s="111" t="s">
        <v>556</v>
      </c>
      <c r="C419" s="287" t="s">
        <v>807</v>
      </c>
      <c r="D419" s="287" t="s">
        <v>807</v>
      </c>
      <c r="E419" s="117"/>
      <c r="F419" s="146" t="str">
        <f t="shared" si="17"/>
        <v/>
      </c>
      <c r="G419" s="146" t="str">
        <f t="shared" si="18"/>
        <v/>
      </c>
    </row>
    <row r="420" spans="1:7" x14ac:dyDescent="0.25">
      <c r="A420" s="211" t="s">
        <v>1499</v>
      </c>
      <c r="B420" s="111" t="s">
        <v>556</v>
      </c>
      <c r="C420" s="287" t="s">
        <v>807</v>
      </c>
      <c r="D420" s="287" t="s">
        <v>807</v>
      </c>
      <c r="E420" s="117"/>
      <c r="F420" s="146" t="str">
        <f t="shared" si="17"/>
        <v/>
      </c>
      <c r="G420" s="146" t="str">
        <f t="shared" si="18"/>
        <v/>
      </c>
    </row>
    <row r="421" spans="1:7" x14ac:dyDescent="0.25">
      <c r="A421" s="211" t="s">
        <v>1500</v>
      </c>
      <c r="B421" s="111" t="s">
        <v>556</v>
      </c>
      <c r="C421" s="287" t="s">
        <v>807</v>
      </c>
      <c r="D421" s="287" t="s">
        <v>807</v>
      </c>
      <c r="E421" s="117"/>
      <c r="F421" s="146" t="str">
        <f t="shared" si="17"/>
        <v/>
      </c>
      <c r="G421" s="146" t="str">
        <f t="shared" si="18"/>
        <v/>
      </c>
    </row>
    <row r="422" spans="1:7" x14ac:dyDescent="0.25">
      <c r="A422" s="211" t="s">
        <v>1501</v>
      </c>
      <c r="B422" s="111" t="s">
        <v>556</v>
      </c>
      <c r="C422" s="287" t="s">
        <v>807</v>
      </c>
      <c r="D422" s="287" t="s">
        <v>807</v>
      </c>
      <c r="E422" s="117"/>
      <c r="F422" s="146" t="str">
        <f t="shared" si="17"/>
        <v/>
      </c>
      <c r="G422" s="146" t="str">
        <f t="shared" si="18"/>
        <v/>
      </c>
    </row>
    <row r="423" spans="1:7" x14ac:dyDescent="0.25">
      <c r="A423" s="211" t="s">
        <v>1502</v>
      </c>
      <c r="B423" s="111" t="s">
        <v>556</v>
      </c>
      <c r="C423" s="287" t="s">
        <v>807</v>
      </c>
      <c r="D423" s="287" t="s">
        <v>807</v>
      </c>
      <c r="E423" s="117"/>
      <c r="F423" s="146" t="str">
        <f t="shared" si="17"/>
        <v/>
      </c>
      <c r="G423" s="146" t="str">
        <f t="shared" si="18"/>
        <v/>
      </c>
    </row>
    <row r="424" spans="1:7" x14ac:dyDescent="0.25">
      <c r="A424" s="211" t="s">
        <v>1503</v>
      </c>
      <c r="B424" s="176" t="s">
        <v>556</v>
      </c>
      <c r="C424" s="287" t="s">
        <v>807</v>
      </c>
      <c r="D424" s="287" t="s">
        <v>807</v>
      </c>
      <c r="E424" s="117"/>
      <c r="F424" s="146" t="str">
        <f t="shared" si="17"/>
        <v/>
      </c>
      <c r="G424" s="146" t="str">
        <f t="shared" si="18"/>
        <v/>
      </c>
    </row>
    <row r="425" spans="1:7" x14ac:dyDescent="0.25">
      <c r="A425" s="211" t="s">
        <v>1705</v>
      </c>
      <c r="B425" s="111" t="s">
        <v>556</v>
      </c>
      <c r="C425" s="287" t="s">
        <v>807</v>
      </c>
      <c r="D425" s="287" t="s">
        <v>807</v>
      </c>
      <c r="E425" s="111"/>
      <c r="F425" s="146" t="str">
        <f t="shared" si="17"/>
        <v/>
      </c>
      <c r="G425" s="146" t="str">
        <f t="shared" si="18"/>
        <v/>
      </c>
    </row>
    <row r="426" spans="1:7" x14ac:dyDescent="0.25">
      <c r="A426" s="211" t="s">
        <v>1706</v>
      </c>
      <c r="B426" s="111" t="s">
        <v>556</v>
      </c>
      <c r="C426" s="287" t="s">
        <v>807</v>
      </c>
      <c r="D426" s="287" t="s">
        <v>807</v>
      </c>
      <c r="E426" s="111"/>
      <c r="F426" s="146" t="str">
        <f t="shared" si="17"/>
        <v/>
      </c>
      <c r="G426" s="146" t="str">
        <f t="shared" si="18"/>
        <v/>
      </c>
    </row>
    <row r="427" spans="1:7" x14ac:dyDescent="0.25">
      <c r="A427" s="211" t="s">
        <v>1707</v>
      </c>
      <c r="B427" s="111" t="s">
        <v>556</v>
      </c>
      <c r="C427" s="287" t="s">
        <v>807</v>
      </c>
      <c r="D427" s="287" t="s">
        <v>807</v>
      </c>
      <c r="E427" s="111"/>
      <c r="F427" s="146" t="str">
        <f t="shared" si="17"/>
        <v/>
      </c>
      <c r="G427" s="146" t="str">
        <f t="shared" si="18"/>
        <v/>
      </c>
    </row>
    <row r="428" spans="1:7" x14ac:dyDescent="0.25">
      <c r="A428" s="211" t="s">
        <v>1708</v>
      </c>
      <c r="B428" s="111" t="s">
        <v>556</v>
      </c>
      <c r="C428" s="287" t="s">
        <v>807</v>
      </c>
      <c r="D428" s="287" t="s">
        <v>807</v>
      </c>
      <c r="E428" s="111"/>
      <c r="F428" s="146" t="str">
        <f t="shared" si="17"/>
        <v/>
      </c>
      <c r="G428" s="146" t="str">
        <f t="shared" si="18"/>
        <v/>
      </c>
    </row>
    <row r="429" spans="1:7" x14ac:dyDescent="0.25">
      <c r="A429" s="211" t="s">
        <v>1709</v>
      </c>
      <c r="B429" s="111" t="s">
        <v>556</v>
      </c>
      <c r="C429" s="287" t="s">
        <v>807</v>
      </c>
      <c r="D429" s="287" t="s">
        <v>807</v>
      </c>
      <c r="E429" s="111"/>
      <c r="F429" s="146" t="str">
        <f t="shared" si="17"/>
        <v/>
      </c>
      <c r="G429" s="146" t="str">
        <f t="shared" si="18"/>
        <v/>
      </c>
    </row>
    <row r="430" spans="1:7" x14ac:dyDescent="0.25">
      <c r="A430" s="211" t="s">
        <v>1710</v>
      </c>
      <c r="B430" s="111" t="s">
        <v>556</v>
      </c>
      <c r="C430" s="287" t="s">
        <v>807</v>
      </c>
      <c r="D430" s="287" t="s">
        <v>807</v>
      </c>
      <c r="E430" s="111"/>
      <c r="F430" s="146" t="str">
        <f t="shared" si="17"/>
        <v/>
      </c>
      <c r="G430" s="146" t="str">
        <f t="shared" si="18"/>
        <v/>
      </c>
    </row>
    <row r="431" spans="1:7" x14ac:dyDescent="0.25">
      <c r="A431" s="211" t="s">
        <v>1711</v>
      </c>
      <c r="B431" s="111" t="s">
        <v>556</v>
      </c>
      <c r="C431" s="287" t="s">
        <v>807</v>
      </c>
      <c r="D431" s="287" t="s">
        <v>807</v>
      </c>
      <c r="F431" s="146" t="str">
        <f t="shared" si="17"/>
        <v/>
      </c>
      <c r="G431" s="146" t="str">
        <f t="shared" si="18"/>
        <v/>
      </c>
    </row>
    <row r="432" spans="1:7" x14ac:dyDescent="0.25">
      <c r="A432" s="211" t="s">
        <v>1712</v>
      </c>
      <c r="B432" s="111" t="s">
        <v>556</v>
      </c>
      <c r="C432" s="287" t="s">
        <v>807</v>
      </c>
      <c r="D432" s="287" t="s">
        <v>807</v>
      </c>
      <c r="E432" s="106"/>
      <c r="F432" s="146" t="str">
        <f t="shared" si="17"/>
        <v/>
      </c>
      <c r="G432" s="146" t="str">
        <f t="shared" si="18"/>
        <v/>
      </c>
    </row>
    <row r="433" spans="1:7" x14ac:dyDescent="0.25">
      <c r="A433" s="211" t="s">
        <v>1713</v>
      </c>
      <c r="B433" s="111" t="s">
        <v>556</v>
      </c>
      <c r="C433" s="287" t="s">
        <v>807</v>
      </c>
      <c r="D433" s="287" t="s">
        <v>807</v>
      </c>
      <c r="E433" s="106"/>
      <c r="F433" s="146" t="str">
        <f t="shared" si="17"/>
        <v/>
      </c>
      <c r="G433" s="146" t="str">
        <f t="shared" si="18"/>
        <v/>
      </c>
    </row>
    <row r="434" spans="1:7" x14ac:dyDescent="0.25">
      <c r="A434" s="211" t="s">
        <v>1714</v>
      </c>
      <c r="B434" s="111" t="s">
        <v>556</v>
      </c>
      <c r="C434" s="287" t="s">
        <v>807</v>
      </c>
      <c r="D434" s="287" t="s">
        <v>807</v>
      </c>
      <c r="E434" s="106"/>
      <c r="F434" s="146" t="str">
        <f t="shared" si="17"/>
        <v/>
      </c>
      <c r="G434" s="146" t="str">
        <f t="shared" si="18"/>
        <v/>
      </c>
    </row>
    <row r="435" spans="1:7" x14ac:dyDescent="0.25">
      <c r="A435" s="211" t="s">
        <v>1715</v>
      </c>
      <c r="B435" s="111" t="s">
        <v>556</v>
      </c>
      <c r="C435" s="287" t="s">
        <v>807</v>
      </c>
      <c r="D435" s="287" t="s">
        <v>807</v>
      </c>
      <c r="E435" s="106"/>
      <c r="F435" s="146" t="str">
        <f t="shared" si="17"/>
        <v/>
      </c>
      <c r="G435" s="146" t="str">
        <f t="shared" si="18"/>
        <v/>
      </c>
    </row>
    <row r="436" spans="1:7" x14ac:dyDescent="0.25">
      <c r="A436" s="211" t="s">
        <v>1716</v>
      </c>
      <c r="B436" s="111" t="s">
        <v>556</v>
      </c>
      <c r="C436" s="287" t="s">
        <v>807</v>
      </c>
      <c r="D436" s="287" t="s">
        <v>807</v>
      </c>
      <c r="E436" s="106"/>
      <c r="F436" s="146" t="str">
        <f t="shared" si="17"/>
        <v/>
      </c>
      <c r="G436" s="146" t="str">
        <f t="shared" si="18"/>
        <v/>
      </c>
    </row>
    <row r="437" spans="1:7" x14ac:dyDescent="0.25">
      <c r="A437" s="211" t="s">
        <v>1717</v>
      </c>
      <c r="B437" s="111" t="s">
        <v>556</v>
      </c>
      <c r="C437" s="287" t="s">
        <v>807</v>
      </c>
      <c r="D437" s="287" t="s">
        <v>807</v>
      </c>
      <c r="E437" s="106"/>
      <c r="F437" s="146" t="str">
        <f t="shared" si="17"/>
        <v/>
      </c>
      <c r="G437" s="146" t="str">
        <f t="shared" si="18"/>
        <v/>
      </c>
    </row>
    <row r="438" spans="1:7" x14ac:dyDescent="0.25">
      <c r="A438" s="211" t="s">
        <v>1718</v>
      </c>
      <c r="B438" s="111" t="s">
        <v>556</v>
      </c>
      <c r="C438" s="287" t="s">
        <v>807</v>
      </c>
      <c r="D438" s="287" t="s">
        <v>807</v>
      </c>
      <c r="E438" s="106"/>
      <c r="F438" s="146" t="str">
        <f t="shared" si="17"/>
        <v/>
      </c>
      <c r="G438" s="146" t="str">
        <f t="shared" si="18"/>
        <v/>
      </c>
    </row>
    <row r="439" spans="1:7" x14ac:dyDescent="0.25">
      <c r="A439" s="211" t="s">
        <v>1719</v>
      </c>
      <c r="B439" s="111" t="s">
        <v>556</v>
      </c>
      <c r="C439" s="287" t="s">
        <v>807</v>
      </c>
      <c r="D439" s="287" t="s">
        <v>807</v>
      </c>
      <c r="E439" s="106"/>
      <c r="F439" s="146" t="str">
        <f t="shared" si="17"/>
        <v/>
      </c>
      <c r="G439" s="146" t="str">
        <f t="shared" si="18"/>
        <v/>
      </c>
    </row>
    <row r="440" spans="1:7" x14ac:dyDescent="0.25">
      <c r="A440" s="211" t="s">
        <v>1720</v>
      </c>
      <c r="B440" s="176" t="s">
        <v>96</v>
      </c>
      <c r="C440" s="153">
        <f>SUM(C416:C439)</f>
        <v>0</v>
      </c>
      <c r="D440" s="151">
        <f>SUM(D416:D439)</f>
        <v>0</v>
      </c>
      <c r="E440" s="106"/>
      <c r="F440" s="152">
        <f>SUM(F416:F439)</f>
        <v>0</v>
      </c>
      <c r="G440" s="152">
        <f>SUM(G416:G439)</f>
        <v>0</v>
      </c>
    </row>
    <row r="441" spans="1:7" ht="15" customHeight="1" x14ac:dyDescent="0.25">
      <c r="A441" s="101"/>
      <c r="B441" s="101" t="s">
        <v>1721</v>
      </c>
      <c r="C441" s="101" t="s">
        <v>634</v>
      </c>
      <c r="D441" s="101" t="s">
        <v>635</v>
      </c>
      <c r="E441" s="101"/>
      <c r="F441" s="101" t="s">
        <v>464</v>
      </c>
      <c r="G441" s="101" t="s">
        <v>636</v>
      </c>
    </row>
    <row r="442" spans="1:7" x14ac:dyDescent="0.25">
      <c r="A442" s="211" t="s">
        <v>1504</v>
      </c>
      <c r="B442" s="90" t="s">
        <v>667</v>
      </c>
      <c r="C442" s="287" t="s">
        <v>807</v>
      </c>
      <c r="G442" s="90"/>
    </row>
    <row r="443" spans="1:7" x14ac:dyDescent="0.25">
      <c r="A443" s="211"/>
      <c r="G443" s="90"/>
    </row>
    <row r="444" spans="1:7" x14ac:dyDescent="0.25">
      <c r="A444" s="211"/>
      <c r="B444" s="111" t="s">
        <v>668</v>
      </c>
      <c r="G444" s="90"/>
    </row>
    <row r="445" spans="1:7" x14ac:dyDescent="0.25">
      <c r="A445" s="211" t="s">
        <v>1505</v>
      </c>
      <c r="B445" s="90" t="s">
        <v>670</v>
      </c>
      <c r="C445" s="287" t="s">
        <v>807</v>
      </c>
      <c r="D445" s="287" t="s">
        <v>807</v>
      </c>
      <c r="F445" s="146" t="str">
        <f>IF($C$453=0,"",IF(C445="[for completion]","",C445/$C$453))</f>
        <v/>
      </c>
      <c r="G445" s="146" t="str">
        <f>IF($D$453=0,"",IF(D445="[for completion]","",D445/$D$453))</f>
        <v/>
      </c>
    </row>
    <row r="446" spans="1:7" x14ac:dyDescent="0.25">
      <c r="A446" s="211" t="s">
        <v>1506</v>
      </c>
      <c r="B446" s="90" t="s">
        <v>672</v>
      </c>
      <c r="C446" s="287" t="s">
        <v>807</v>
      </c>
      <c r="D446" s="287" t="s">
        <v>807</v>
      </c>
      <c r="F446" s="146" t="str">
        <f t="shared" ref="F446:F459" si="19">IF($C$453=0,"",IF(C446="[for completion]","",C446/$C$453))</f>
        <v/>
      </c>
      <c r="G446" s="146" t="str">
        <f t="shared" ref="G446:G459" si="20">IF($D$453=0,"",IF(D446="[for completion]","",D446/$D$453))</f>
        <v/>
      </c>
    </row>
    <row r="447" spans="1:7" x14ac:dyDescent="0.25">
      <c r="A447" s="211" t="s">
        <v>1507</v>
      </c>
      <c r="B447" s="90" t="s">
        <v>674</v>
      </c>
      <c r="C447" s="287" t="s">
        <v>807</v>
      </c>
      <c r="D447" s="287" t="s">
        <v>807</v>
      </c>
      <c r="F447" s="146" t="str">
        <f t="shared" si="19"/>
        <v/>
      </c>
      <c r="G447" s="146" t="str">
        <f t="shared" si="20"/>
        <v/>
      </c>
    </row>
    <row r="448" spans="1:7" x14ac:dyDescent="0.25">
      <c r="A448" s="211" t="s">
        <v>1508</v>
      </c>
      <c r="B448" s="90" t="s">
        <v>676</v>
      </c>
      <c r="C448" s="287" t="s">
        <v>807</v>
      </c>
      <c r="D448" s="287" t="s">
        <v>807</v>
      </c>
      <c r="F448" s="146" t="str">
        <f t="shared" si="19"/>
        <v/>
      </c>
      <c r="G448" s="146" t="str">
        <f t="shared" si="20"/>
        <v/>
      </c>
    </row>
    <row r="449" spans="1:7" x14ac:dyDescent="0.25">
      <c r="A449" s="211" t="s">
        <v>1509</v>
      </c>
      <c r="B449" s="90" t="s">
        <v>678</v>
      </c>
      <c r="C449" s="287" t="s">
        <v>807</v>
      </c>
      <c r="D449" s="287" t="s">
        <v>807</v>
      </c>
      <c r="F449" s="146" t="str">
        <f t="shared" si="19"/>
        <v/>
      </c>
      <c r="G449" s="146" t="str">
        <f t="shared" si="20"/>
        <v/>
      </c>
    </row>
    <row r="450" spans="1:7" x14ac:dyDescent="0.25">
      <c r="A450" s="211" t="s">
        <v>1510</v>
      </c>
      <c r="B450" s="90" t="s">
        <v>680</v>
      </c>
      <c r="C450" s="287" t="s">
        <v>807</v>
      </c>
      <c r="D450" s="287" t="s">
        <v>807</v>
      </c>
      <c r="F450" s="146" t="str">
        <f t="shared" si="19"/>
        <v/>
      </c>
      <c r="G450" s="146" t="str">
        <f t="shared" si="20"/>
        <v/>
      </c>
    </row>
    <row r="451" spans="1:7" x14ac:dyDescent="0.25">
      <c r="A451" s="211" t="s">
        <v>1511</v>
      </c>
      <c r="B451" s="90" t="s">
        <v>682</v>
      </c>
      <c r="C451" s="287" t="s">
        <v>807</v>
      </c>
      <c r="D451" s="287" t="s">
        <v>807</v>
      </c>
      <c r="F451" s="146" t="str">
        <f t="shared" si="19"/>
        <v/>
      </c>
      <c r="G451" s="146" t="str">
        <f t="shared" si="20"/>
        <v/>
      </c>
    </row>
    <row r="452" spans="1:7" x14ac:dyDescent="0.25">
      <c r="A452" s="211" t="s">
        <v>1512</v>
      </c>
      <c r="B452" s="90" t="s">
        <v>684</v>
      </c>
      <c r="C452" s="287" t="s">
        <v>807</v>
      </c>
      <c r="D452" s="287" t="s">
        <v>807</v>
      </c>
      <c r="F452" s="146" t="str">
        <f t="shared" si="19"/>
        <v/>
      </c>
      <c r="G452" s="146" t="str">
        <f t="shared" si="20"/>
        <v/>
      </c>
    </row>
    <row r="453" spans="1:7" x14ac:dyDescent="0.25">
      <c r="A453" s="211" t="s">
        <v>1513</v>
      </c>
      <c r="B453" s="120" t="s">
        <v>96</v>
      </c>
      <c r="C453" s="147">
        <f>SUM(C445:C452)</f>
        <v>0</v>
      </c>
      <c r="D453" s="150">
        <f>SUM(D445:D452)</f>
        <v>0</v>
      </c>
      <c r="F453" s="124">
        <f>SUM(F445:F452)</f>
        <v>0</v>
      </c>
      <c r="G453" s="124">
        <f>SUM(G445:G452)</f>
        <v>0</v>
      </c>
    </row>
    <row r="454" spans="1:7" hidden="1" outlineLevel="1" x14ac:dyDescent="0.25">
      <c r="A454" s="211" t="s">
        <v>1514</v>
      </c>
      <c r="B454" s="107" t="s">
        <v>687</v>
      </c>
      <c r="C454" s="147"/>
      <c r="D454" s="150"/>
      <c r="F454" s="146" t="str">
        <f t="shared" si="19"/>
        <v/>
      </c>
      <c r="G454" s="146" t="str">
        <f t="shared" si="20"/>
        <v/>
      </c>
    </row>
    <row r="455" spans="1:7" hidden="1" outlineLevel="1" x14ac:dyDescent="0.25">
      <c r="A455" s="211" t="s">
        <v>1515</v>
      </c>
      <c r="B455" s="107" t="s">
        <v>689</v>
      </c>
      <c r="C455" s="147"/>
      <c r="D455" s="150"/>
      <c r="F455" s="146" t="str">
        <f t="shared" si="19"/>
        <v/>
      </c>
      <c r="G455" s="146" t="str">
        <f t="shared" si="20"/>
        <v/>
      </c>
    </row>
    <row r="456" spans="1:7" hidden="1" outlineLevel="1" x14ac:dyDescent="0.25">
      <c r="A456" s="211" t="s">
        <v>1516</v>
      </c>
      <c r="B456" s="107" t="s">
        <v>691</v>
      </c>
      <c r="C456" s="147"/>
      <c r="D456" s="150"/>
      <c r="F456" s="146" t="str">
        <f t="shared" si="19"/>
        <v/>
      </c>
      <c r="G456" s="146" t="str">
        <f t="shared" si="20"/>
        <v/>
      </c>
    </row>
    <row r="457" spans="1:7" hidden="1" outlineLevel="1" x14ac:dyDescent="0.25">
      <c r="A457" s="211" t="s">
        <v>1517</v>
      </c>
      <c r="B457" s="107" t="s">
        <v>693</v>
      </c>
      <c r="C457" s="147"/>
      <c r="D457" s="150"/>
      <c r="F457" s="146" t="str">
        <f t="shared" si="19"/>
        <v/>
      </c>
      <c r="G457" s="146" t="str">
        <f t="shared" si="20"/>
        <v/>
      </c>
    </row>
    <row r="458" spans="1:7" hidden="1" outlineLevel="1" x14ac:dyDescent="0.25">
      <c r="A458" s="211" t="s">
        <v>1518</v>
      </c>
      <c r="B458" s="107" t="s">
        <v>695</v>
      </c>
      <c r="C458" s="147"/>
      <c r="D458" s="150"/>
      <c r="F458" s="146" t="str">
        <f t="shared" si="19"/>
        <v/>
      </c>
      <c r="G458" s="146" t="str">
        <f t="shared" si="20"/>
        <v/>
      </c>
    </row>
    <row r="459" spans="1:7" hidden="1" outlineLevel="1" x14ac:dyDescent="0.25">
      <c r="A459" s="211" t="s">
        <v>1519</v>
      </c>
      <c r="B459" s="107" t="s">
        <v>697</v>
      </c>
      <c r="C459" s="147"/>
      <c r="D459" s="150"/>
      <c r="F459" s="146" t="str">
        <f t="shared" si="19"/>
        <v/>
      </c>
      <c r="G459" s="146" t="str">
        <f t="shared" si="20"/>
        <v/>
      </c>
    </row>
    <row r="460" spans="1:7" hidden="1" outlineLevel="1" x14ac:dyDescent="0.25">
      <c r="A460" s="211" t="s">
        <v>1520</v>
      </c>
      <c r="B460" s="107"/>
      <c r="F460" s="104"/>
      <c r="G460" s="104"/>
    </row>
    <row r="461" spans="1:7" hidden="1" outlineLevel="1" x14ac:dyDescent="0.25">
      <c r="A461" s="211" t="s">
        <v>1521</v>
      </c>
      <c r="B461" s="107"/>
      <c r="F461" s="104"/>
      <c r="G461" s="104"/>
    </row>
    <row r="462" spans="1:7" hidden="1" outlineLevel="1" x14ac:dyDescent="0.25">
      <c r="A462" s="211" t="s">
        <v>1522</v>
      </c>
      <c r="B462" s="107"/>
      <c r="F462" s="106"/>
      <c r="G462" s="106"/>
    </row>
    <row r="463" spans="1:7" ht="15" customHeight="1" collapsed="1" x14ac:dyDescent="0.25">
      <c r="A463" s="101"/>
      <c r="B463" s="101" t="s">
        <v>1859</v>
      </c>
      <c r="C463" s="101" t="s">
        <v>634</v>
      </c>
      <c r="D463" s="101" t="s">
        <v>635</v>
      </c>
      <c r="E463" s="101"/>
      <c r="F463" s="101" t="s">
        <v>464</v>
      </c>
      <c r="G463" s="101" t="s">
        <v>636</v>
      </c>
    </row>
    <row r="464" spans="1:7" x14ac:dyDescent="0.25">
      <c r="A464" s="211" t="s">
        <v>1523</v>
      </c>
      <c r="B464" s="90" t="s">
        <v>667</v>
      </c>
      <c r="C464" s="124" t="s">
        <v>804</v>
      </c>
      <c r="G464" s="90"/>
    </row>
    <row r="465" spans="1:7" x14ac:dyDescent="0.25">
      <c r="A465" s="211"/>
      <c r="G465" s="90"/>
    </row>
    <row r="466" spans="1:7" x14ac:dyDescent="0.25">
      <c r="A466" s="211"/>
      <c r="B466" s="111" t="s">
        <v>668</v>
      </c>
      <c r="G466" s="90"/>
    </row>
    <row r="467" spans="1:7" x14ac:dyDescent="0.25">
      <c r="A467" s="211" t="s">
        <v>1524</v>
      </c>
      <c r="B467" s="90" t="s">
        <v>670</v>
      </c>
      <c r="C467" s="208" t="s">
        <v>804</v>
      </c>
      <c r="D467" s="208" t="s">
        <v>804</v>
      </c>
      <c r="F467" s="146" t="str">
        <f>IF($C$475=0,"",IF(C467="[Mark as ND1 if not relevant]","",C467/$C$475))</f>
        <v/>
      </c>
      <c r="G467" s="146" t="str">
        <f>IF($D$475=0,"",IF(D467="[Mark as ND1 if not relevant]","",D467/$D$475))</f>
        <v/>
      </c>
    </row>
    <row r="468" spans="1:7" x14ac:dyDescent="0.25">
      <c r="A468" s="211" t="s">
        <v>1525</v>
      </c>
      <c r="B468" s="90" t="s">
        <v>672</v>
      </c>
      <c r="C468" s="208" t="s">
        <v>804</v>
      </c>
      <c r="D468" s="208" t="s">
        <v>804</v>
      </c>
      <c r="F468" s="146" t="str">
        <f t="shared" ref="F468:F474" si="21">IF($C$475=0,"",IF(C468="[Mark as ND1 if not relevant]","",C468/$C$475))</f>
        <v/>
      </c>
      <c r="G468" s="146" t="str">
        <f t="shared" ref="G468:G474" si="22">IF($D$475=0,"",IF(D468="[Mark as ND1 if not relevant]","",D468/$D$475))</f>
        <v/>
      </c>
    </row>
    <row r="469" spans="1:7" x14ac:dyDescent="0.25">
      <c r="A469" s="211" t="s">
        <v>1526</v>
      </c>
      <c r="B469" s="90" t="s">
        <v>674</v>
      </c>
      <c r="C469" s="208" t="s">
        <v>804</v>
      </c>
      <c r="D469" s="208" t="s">
        <v>804</v>
      </c>
      <c r="F469" s="146" t="str">
        <f t="shared" si="21"/>
        <v/>
      </c>
      <c r="G469" s="146" t="str">
        <f t="shared" si="22"/>
        <v/>
      </c>
    </row>
    <row r="470" spans="1:7" x14ac:dyDescent="0.25">
      <c r="A470" s="211" t="s">
        <v>1527</v>
      </c>
      <c r="B470" s="90" t="s">
        <v>676</v>
      </c>
      <c r="C470" s="208" t="s">
        <v>804</v>
      </c>
      <c r="D470" s="208" t="s">
        <v>804</v>
      </c>
      <c r="F470" s="146" t="str">
        <f t="shared" si="21"/>
        <v/>
      </c>
      <c r="G470" s="146" t="str">
        <f t="shared" si="22"/>
        <v/>
      </c>
    </row>
    <row r="471" spans="1:7" x14ac:dyDescent="0.25">
      <c r="A471" s="211" t="s">
        <v>1528</v>
      </c>
      <c r="B471" s="90" t="s">
        <v>678</v>
      </c>
      <c r="C471" s="208" t="s">
        <v>804</v>
      </c>
      <c r="D471" s="208" t="s">
        <v>804</v>
      </c>
      <c r="F471" s="146" t="str">
        <f t="shared" si="21"/>
        <v/>
      </c>
      <c r="G471" s="146" t="str">
        <f t="shared" si="22"/>
        <v/>
      </c>
    </row>
    <row r="472" spans="1:7" x14ac:dyDescent="0.25">
      <c r="A472" s="211" t="s">
        <v>1529</v>
      </c>
      <c r="B472" s="90" t="s">
        <v>680</v>
      </c>
      <c r="C472" s="208" t="s">
        <v>804</v>
      </c>
      <c r="D472" s="208" t="s">
        <v>804</v>
      </c>
      <c r="F472" s="146" t="str">
        <f t="shared" si="21"/>
        <v/>
      </c>
      <c r="G472" s="146" t="str">
        <f t="shared" si="22"/>
        <v/>
      </c>
    </row>
    <row r="473" spans="1:7" x14ac:dyDescent="0.25">
      <c r="A473" s="211" t="s">
        <v>1530</v>
      </c>
      <c r="B473" s="90" t="s">
        <v>682</v>
      </c>
      <c r="C473" s="208" t="s">
        <v>804</v>
      </c>
      <c r="D473" s="208" t="s">
        <v>804</v>
      </c>
      <c r="F473" s="146" t="str">
        <f t="shared" si="21"/>
        <v/>
      </c>
      <c r="G473" s="146" t="str">
        <f t="shared" si="22"/>
        <v/>
      </c>
    </row>
    <row r="474" spans="1:7" x14ac:dyDescent="0.25">
      <c r="A474" s="211" t="s">
        <v>1531</v>
      </c>
      <c r="B474" s="90" t="s">
        <v>684</v>
      </c>
      <c r="C474" s="208" t="s">
        <v>804</v>
      </c>
      <c r="D474" s="208" t="s">
        <v>804</v>
      </c>
      <c r="F474" s="146" t="str">
        <f t="shared" si="21"/>
        <v/>
      </c>
      <c r="G474" s="146" t="str">
        <f t="shared" si="22"/>
        <v/>
      </c>
    </row>
    <row r="475" spans="1:7" x14ac:dyDescent="0.25">
      <c r="A475" s="211" t="s">
        <v>1532</v>
      </c>
      <c r="B475" s="120" t="s">
        <v>96</v>
      </c>
      <c r="C475" s="147">
        <f>SUM(C467:C474)</f>
        <v>0</v>
      </c>
      <c r="D475" s="150">
        <f>SUM(D467:D474)</f>
        <v>0</v>
      </c>
      <c r="F475" s="124">
        <f>SUM(F467:F474)</f>
        <v>0</v>
      </c>
      <c r="G475" s="124">
        <f>SUM(G467:G474)</f>
        <v>0</v>
      </c>
    </row>
    <row r="476" spans="1:7" hidden="1" outlineLevel="1" x14ac:dyDescent="0.25">
      <c r="A476" s="211" t="s">
        <v>1533</v>
      </c>
      <c r="B476" s="107" t="s">
        <v>687</v>
      </c>
      <c r="C476" s="147"/>
      <c r="D476" s="150"/>
      <c r="F476" s="146" t="str">
        <f t="shared" ref="F476:F481" si="23">IF($C$475=0,"",IF(C476="[for completion]","",C476/$C$475))</f>
        <v/>
      </c>
      <c r="G476" s="146" t="str">
        <f t="shared" ref="G476:G481" si="24">IF($D$475=0,"",IF(D476="[for completion]","",D476/$D$475))</f>
        <v/>
      </c>
    </row>
    <row r="477" spans="1:7" hidden="1" outlineLevel="1" x14ac:dyDescent="0.25">
      <c r="A477" s="211" t="s">
        <v>1534</v>
      </c>
      <c r="B477" s="107" t="s">
        <v>689</v>
      </c>
      <c r="C477" s="147"/>
      <c r="D477" s="150"/>
      <c r="F477" s="146" t="str">
        <f t="shared" si="23"/>
        <v/>
      </c>
      <c r="G477" s="146" t="str">
        <f t="shared" si="24"/>
        <v/>
      </c>
    </row>
    <row r="478" spans="1:7" hidden="1" outlineLevel="1" x14ac:dyDescent="0.25">
      <c r="A478" s="211" t="s">
        <v>1535</v>
      </c>
      <c r="B478" s="107" t="s">
        <v>691</v>
      </c>
      <c r="C478" s="147"/>
      <c r="D478" s="150"/>
      <c r="F478" s="146" t="str">
        <f t="shared" si="23"/>
        <v/>
      </c>
      <c r="G478" s="146" t="str">
        <f t="shared" si="24"/>
        <v/>
      </c>
    </row>
    <row r="479" spans="1:7" hidden="1" outlineLevel="1" x14ac:dyDescent="0.25">
      <c r="A479" s="211" t="s">
        <v>1536</v>
      </c>
      <c r="B479" s="107" t="s">
        <v>693</v>
      </c>
      <c r="C479" s="147"/>
      <c r="D479" s="150"/>
      <c r="F479" s="146" t="str">
        <f t="shared" si="23"/>
        <v/>
      </c>
      <c r="G479" s="146" t="str">
        <f t="shared" si="24"/>
        <v/>
      </c>
    </row>
    <row r="480" spans="1:7" hidden="1" outlineLevel="1" x14ac:dyDescent="0.25">
      <c r="A480" s="211" t="s">
        <v>1537</v>
      </c>
      <c r="B480" s="107" t="s">
        <v>695</v>
      </c>
      <c r="C480" s="147"/>
      <c r="D480" s="150"/>
      <c r="F480" s="146" t="str">
        <f t="shared" si="23"/>
        <v/>
      </c>
      <c r="G480" s="146" t="str">
        <f t="shared" si="24"/>
        <v/>
      </c>
    </row>
    <row r="481" spans="1:7" hidden="1" outlineLevel="1" x14ac:dyDescent="0.25">
      <c r="A481" s="211" t="s">
        <v>1538</v>
      </c>
      <c r="B481" s="107" t="s">
        <v>697</v>
      </c>
      <c r="C481" s="147"/>
      <c r="D481" s="150"/>
      <c r="F481" s="146" t="str">
        <f t="shared" si="23"/>
        <v/>
      </c>
      <c r="G481" s="146" t="str">
        <f t="shared" si="24"/>
        <v/>
      </c>
    </row>
    <row r="482" spans="1:7" hidden="1" outlineLevel="1" x14ac:dyDescent="0.25">
      <c r="A482" s="211" t="s">
        <v>1539</v>
      </c>
      <c r="B482" s="107"/>
      <c r="F482" s="146"/>
      <c r="G482" s="146"/>
    </row>
    <row r="483" spans="1:7" hidden="1" outlineLevel="1" x14ac:dyDescent="0.25">
      <c r="A483" s="211" t="s">
        <v>1540</v>
      </c>
      <c r="B483" s="107"/>
      <c r="F483" s="146"/>
      <c r="G483" s="146"/>
    </row>
    <row r="484" spans="1:7" hidden="1" outlineLevel="1" x14ac:dyDescent="0.25">
      <c r="A484" s="211" t="s">
        <v>1541</v>
      </c>
      <c r="B484" s="107"/>
      <c r="F484" s="146"/>
      <c r="G484" s="124"/>
    </row>
    <row r="485" spans="1:7" ht="15" customHeight="1" collapsed="1" x14ac:dyDescent="0.25">
      <c r="A485" s="101"/>
      <c r="B485" s="102" t="s">
        <v>1722</v>
      </c>
      <c r="C485" s="101" t="s">
        <v>754</v>
      </c>
      <c r="D485" s="101"/>
      <c r="E485" s="101"/>
      <c r="F485" s="101"/>
      <c r="G485" s="103"/>
    </row>
    <row r="486" spans="1:7" x14ac:dyDescent="0.25">
      <c r="A486" s="211" t="s">
        <v>1723</v>
      </c>
      <c r="B486" s="111" t="s">
        <v>755</v>
      </c>
      <c r="C486" s="287" t="s">
        <v>807</v>
      </c>
      <c r="G486" s="90"/>
    </row>
    <row r="487" spans="1:7" x14ac:dyDescent="0.25">
      <c r="A487" s="211" t="s">
        <v>1724</v>
      </c>
      <c r="B487" s="111" t="s">
        <v>756</v>
      </c>
      <c r="C487" s="287" t="s">
        <v>807</v>
      </c>
      <c r="G487" s="90"/>
    </row>
    <row r="488" spans="1:7" x14ac:dyDescent="0.25">
      <c r="A488" s="211" t="s">
        <v>1725</v>
      </c>
      <c r="B488" s="111" t="s">
        <v>757</v>
      </c>
      <c r="C488" s="287" t="s">
        <v>807</v>
      </c>
      <c r="G488" s="90"/>
    </row>
    <row r="489" spans="1:7" x14ac:dyDescent="0.25">
      <c r="A489" s="211" t="s">
        <v>1726</v>
      </c>
      <c r="B489" s="111" t="s">
        <v>758</v>
      </c>
      <c r="C489" s="287" t="s">
        <v>807</v>
      </c>
      <c r="G489" s="90"/>
    </row>
    <row r="490" spans="1:7" x14ac:dyDescent="0.25">
      <c r="A490" s="211" t="s">
        <v>1727</v>
      </c>
      <c r="B490" s="111" t="s">
        <v>759</v>
      </c>
      <c r="C490" s="287" t="s">
        <v>807</v>
      </c>
      <c r="G490" s="90"/>
    </row>
    <row r="491" spans="1:7" x14ac:dyDescent="0.25">
      <c r="A491" s="211" t="s">
        <v>1728</v>
      </c>
      <c r="B491" s="111" t="s">
        <v>760</v>
      </c>
      <c r="C491" s="287" t="s">
        <v>807</v>
      </c>
      <c r="G491" s="90"/>
    </row>
    <row r="492" spans="1:7" x14ac:dyDescent="0.25">
      <c r="A492" s="211" t="s">
        <v>1729</v>
      </c>
      <c r="B492" s="111" t="s">
        <v>761</v>
      </c>
      <c r="C492" s="287" t="s">
        <v>807</v>
      </c>
      <c r="G492" s="90"/>
    </row>
    <row r="493" spans="1:7" s="206" customFormat="1" x14ac:dyDescent="0.25">
      <c r="A493" s="272" t="s">
        <v>1730</v>
      </c>
      <c r="B493" s="176" t="s">
        <v>1873</v>
      </c>
      <c r="C493" s="287" t="s">
        <v>807</v>
      </c>
      <c r="D493" s="207"/>
      <c r="E493" s="207"/>
      <c r="F493" s="207"/>
      <c r="G493" s="207"/>
    </row>
    <row r="494" spans="1:7" s="206" customFormat="1" x14ac:dyDescent="0.25">
      <c r="A494" s="272" t="s">
        <v>1731</v>
      </c>
      <c r="B494" s="176" t="s">
        <v>1874</v>
      </c>
      <c r="C494" s="287" t="s">
        <v>807</v>
      </c>
      <c r="D494" s="207"/>
      <c r="E494" s="207"/>
      <c r="F494" s="207"/>
      <c r="G494" s="207"/>
    </row>
    <row r="495" spans="1:7" s="206" customFormat="1" x14ac:dyDescent="0.25">
      <c r="A495" s="272" t="s">
        <v>1732</v>
      </c>
      <c r="B495" s="176" t="s">
        <v>1875</v>
      </c>
      <c r="C495" s="287" t="s">
        <v>807</v>
      </c>
      <c r="D495" s="207"/>
      <c r="E495" s="207"/>
      <c r="F495" s="207"/>
      <c r="G495" s="207"/>
    </row>
    <row r="496" spans="1:7" x14ac:dyDescent="0.25">
      <c r="A496" s="272" t="s">
        <v>1876</v>
      </c>
      <c r="B496" s="176" t="s">
        <v>762</v>
      </c>
      <c r="C496" s="287" t="s">
        <v>807</v>
      </c>
      <c r="G496" s="90"/>
    </row>
    <row r="497" spans="1:7" x14ac:dyDescent="0.25">
      <c r="A497" s="272" t="s">
        <v>1877</v>
      </c>
      <c r="B497" s="176" t="s">
        <v>763</v>
      </c>
      <c r="C497" s="287" t="s">
        <v>807</v>
      </c>
      <c r="G497" s="90"/>
    </row>
    <row r="498" spans="1:7" x14ac:dyDescent="0.25">
      <c r="A498" s="272" t="s">
        <v>1878</v>
      </c>
      <c r="B498" s="176" t="s">
        <v>94</v>
      </c>
      <c r="C498" s="287" t="s">
        <v>807</v>
      </c>
      <c r="G498" s="90"/>
    </row>
    <row r="499" spans="1:7" hidden="1" outlineLevel="1" x14ac:dyDescent="0.25">
      <c r="A499" s="272" t="s">
        <v>1733</v>
      </c>
      <c r="B499" s="173" t="s">
        <v>1879</v>
      </c>
      <c r="C499" s="124"/>
      <c r="G499" s="90"/>
    </row>
    <row r="500" spans="1:7" hidden="1" outlineLevel="1" x14ac:dyDescent="0.25">
      <c r="A500" s="272" t="s">
        <v>1734</v>
      </c>
      <c r="B500" s="173" t="s">
        <v>98</v>
      </c>
      <c r="C500" s="124"/>
      <c r="G500" s="90"/>
    </row>
    <row r="501" spans="1:7" hidden="1" outlineLevel="1" x14ac:dyDescent="0.25">
      <c r="A501" s="211" t="s">
        <v>1735</v>
      </c>
      <c r="B501" s="107" t="s">
        <v>98</v>
      </c>
      <c r="C501" s="124"/>
      <c r="G501" s="90"/>
    </row>
    <row r="502" spans="1:7" hidden="1" outlineLevel="1" x14ac:dyDescent="0.25">
      <c r="A502" s="211" t="s">
        <v>1736</v>
      </c>
      <c r="B502" s="107" t="s">
        <v>98</v>
      </c>
      <c r="C502" s="124"/>
      <c r="G502" s="90"/>
    </row>
    <row r="503" spans="1:7" hidden="1" outlineLevel="1" x14ac:dyDescent="0.25">
      <c r="A503" s="211" t="s">
        <v>1737</v>
      </c>
      <c r="B503" s="107" t="s">
        <v>98</v>
      </c>
      <c r="C503" s="124"/>
      <c r="G503" s="90"/>
    </row>
    <row r="504" spans="1:7" hidden="1" outlineLevel="1" x14ac:dyDescent="0.25">
      <c r="A504" s="211" t="s">
        <v>1738</v>
      </c>
      <c r="B504" s="107" t="s">
        <v>98</v>
      </c>
      <c r="C504" s="124"/>
      <c r="G504" s="90"/>
    </row>
    <row r="505" spans="1:7" hidden="1" outlineLevel="1" x14ac:dyDescent="0.25">
      <c r="A505" s="211" t="s">
        <v>1739</v>
      </c>
      <c r="B505" s="107" t="s">
        <v>98</v>
      </c>
      <c r="C505" s="124"/>
      <c r="G505" s="90"/>
    </row>
    <row r="506" spans="1:7" hidden="1" outlineLevel="1" x14ac:dyDescent="0.25">
      <c r="A506" s="211" t="s">
        <v>1740</v>
      </c>
      <c r="B506" s="107" t="s">
        <v>98</v>
      </c>
      <c r="C506" s="124"/>
      <c r="G506" s="90"/>
    </row>
    <row r="507" spans="1:7" hidden="1" outlineLevel="1" x14ac:dyDescent="0.25">
      <c r="A507" s="211" t="s">
        <v>1741</v>
      </c>
      <c r="B507" s="107" t="s">
        <v>98</v>
      </c>
      <c r="C507" s="124"/>
      <c r="G507" s="90"/>
    </row>
    <row r="508" spans="1:7" hidden="1" outlineLevel="1" x14ac:dyDescent="0.25">
      <c r="A508" s="211" t="s">
        <v>1742</v>
      </c>
      <c r="B508" s="107" t="s">
        <v>98</v>
      </c>
      <c r="C508" s="124"/>
      <c r="G508" s="90"/>
    </row>
    <row r="509" spans="1:7" hidden="1" outlineLevel="1" x14ac:dyDescent="0.25">
      <c r="A509" s="211" t="s">
        <v>1743</v>
      </c>
      <c r="B509" s="107" t="s">
        <v>98</v>
      </c>
      <c r="C509" s="124"/>
      <c r="G509" s="90"/>
    </row>
    <row r="510" spans="1:7" hidden="1" outlineLevel="1" x14ac:dyDescent="0.25">
      <c r="A510" s="211" t="s">
        <v>1744</v>
      </c>
      <c r="B510" s="107" t="s">
        <v>98</v>
      </c>
      <c r="C510" s="124"/>
    </row>
    <row r="511" spans="1:7" hidden="1" outlineLevel="1" x14ac:dyDescent="0.25">
      <c r="A511" s="211" t="s">
        <v>1745</v>
      </c>
      <c r="B511" s="107" t="s">
        <v>98</v>
      </c>
      <c r="C511" s="124"/>
    </row>
    <row r="512" spans="1:7" hidden="1" outlineLevel="1" x14ac:dyDescent="0.25">
      <c r="A512" s="211" t="s">
        <v>1746</v>
      </c>
      <c r="B512" s="107" t="s">
        <v>98</v>
      </c>
      <c r="C512" s="124"/>
    </row>
    <row r="513" spans="1:7" s="156" customFormat="1" collapsed="1" x14ac:dyDescent="0.25">
      <c r="A513" s="137"/>
      <c r="B513" s="137" t="s">
        <v>1986</v>
      </c>
      <c r="C513" s="101" t="s">
        <v>61</v>
      </c>
      <c r="D513" s="101" t="s">
        <v>1050</v>
      </c>
      <c r="E513" s="101"/>
      <c r="F513" s="101" t="s">
        <v>464</v>
      </c>
      <c r="G513" s="101" t="s">
        <v>1379</v>
      </c>
    </row>
    <row r="514" spans="1:7" s="156" customFormat="1" x14ac:dyDescent="0.25">
      <c r="A514" s="272" t="s">
        <v>1542</v>
      </c>
      <c r="B514" s="195" t="s">
        <v>556</v>
      </c>
      <c r="C514" s="287" t="s">
        <v>807</v>
      </c>
      <c r="D514" s="287" t="s">
        <v>807</v>
      </c>
      <c r="E514" s="196"/>
      <c r="F514" s="200" t="str">
        <f>IF($C$532=0,"",IF(C514="[for completion]","",IF(C514="","",C514/$C$532)))</f>
        <v/>
      </c>
      <c r="G514" s="200" t="str">
        <f>IF($D$532=0,"",IF(D514="[for completion]","",IF(D514="","",D514/$D$532)))</f>
        <v/>
      </c>
    </row>
    <row r="515" spans="1:7" s="156" customFormat="1" x14ac:dyDescent="0.25">
      <c r="A515" s="272" t="s">
        <v>1543</v>
      </c>
      <c r="B515" s="195" t="s">
        <v>556</v>
      </c>
      <c r="C515" s="287" t="s">
        <v>807</v>
      </c>
      <c r="D515" s="287" t="s">
        <v>807</v>
      </c>
      <c r="E515" s="196"/>
      <c r="F515" s="200" t="str">
        <f t="shared" ref="F515:F531" si="25">IF($C$532=0,"",IF(C515="[for completion]","",IF(C515="","",C515/$C$532)))</f>
        <v/>
      </c>
      <c r="G515" s="200" t="str">
        <f t="shared" ref="G515:G531" si="26">IF($D$532=0,"",IF(D515="[for completion]","",IF(D515="","",D515/$D$532)))</f>
        <v/>
      </c>
    </row>
    <row r="516" spans="1:7" s="156" customFormat="1" x14ac:dyDescent="0.25">
      <c r="A516" s="272" t="s">
        <v>1544</v>
      </c>
      <c r="B516" s="195" t="s">
        <v>556</v>
      </c>
      <c r="C516" s="287" t="s">
        <v>807</v>
      </c>
      <c r="D516" s="287" t="s">
        <v>807</v>
      </c>
      <c r="E516" s="196"/>
      <c r="F516" s="200" t="str">
        <f t="shared" si="25"/>
        <v/>
      </c>
      <c r="G516" s="200" t="str">
        <f t="shared" si="26"/>
        <v/>
      </c>
    </row>
    <row r="517" spans="1:7" s="156" customFormat="1" x14ac:dyDescent="0.25">
      <c r="A517" s="272" t="s">
        <v>1545</v>
      </c>
      <c r="B517" s="195" t="s">
        <v>556</v>
      </c>
      <c r="C517" s="287" t="s">
        <v>807</v>
      </c>
      <c r="D517" s="287" t="s">
        <v>807</v>
      </c>
      <c r="E517" s="196"/>
      <c r="F517" s="200" t="str">
        <f t="shared" si="25"/>
        <v/>
      </c>
      <c r="G517" s="200" t="str">
        <f t="shared" si="26"/>
        <v/>
      </c>
    </row>
    <row r="518" spans="1:7" s="156" customFormat="1" x14ac:dyDescent="0.25">
      <c r="A518" s="272" t="s">
        <v>1546</v>
      </c>
      <c r="B518" s="195" t="s">
        <v>556</v>
      </c>
      <c r="C518" s="287" t="s">
        <v>807</v>
      </c>
      <c r="D518" s="287" t="s">
        <v>807</v>
      </c>
      <c r="E518" s="196"/>
      <c r="F518" s="200" t="str">
        <f t="shared" si="25"/>
        <v/>
      </c>
      <c r="G518" s="200" t="str">
        <f t="shared" si="26"/>
        <v/>
      </c>
    </row>
    <row r="519" spans="1:7" s="156" customFormat="1" x14ac:dyDescent="0.25">
      <c r="A519" s="272" t="s">
        <v>1547</v>
      </c>
      <c r="B519" s="195" t="s">
        <v>556</v>
      </c>
      <c r="C519" s="287" t="s">
        <v>807</v>
      </c>
      <c r="D519" s="287" t="s">
        <v>807</v>
      </c>
      <c r="E519" s="196"/>
      <c r="F519" s="200" t="str">
        <f t="shared" si="25"/>
        <v/>
      </c>
      <c r="G519" s="200" t="str">
        <f t="shared" si="26"/>
        <v/>
      </c>
    </row>
    <row r="520" spans="1:7" s="156" customFormat="1" x14ac:dyDescent="0.25">
      <c r="A520" s="272" t="s">
        <v>1548</v>
      </c>
      <c r="B520" s="195" t="s">
        <v>556</v>
      </c>
      <c r="C520" s="287" t="s">
        <v>807</v>
      </c>
      <c r="D520" s="287" t="s">
        <v>807</v>
      </c>
      <c r="E520" s="196"/>
      <c r="F520" s="200" t="str">
        <f t="shared" si="25"/>
        <v/>
      </c>
      <c r="G520" s="200" t="str">
        <f t="shared" si="26"/>
        <v/>
      </c>
    </row>
    <row r="521" spans="1:7" s="156" customFormat="1" x14ac:dyDescent="0.25">
      <c r="A521" s="272" t="s">
        <v>1549</v>
      </c>
      <c r="B521" s="195" t="s">
        <v>556</v>
      </c>
      <c r="C521" s="287" t="s">
        <v>807</v>
      </c>
      <c r="D521" s="287" t="s">
        <v>807</v>
      </c>
      <c r="E521" s="196"/>
      <c r="F521" s="200" t="str">
        <f t="shared" si="25"/>
        <v/>
      </c>
      <c r="G521" s="200" t="str">
        <f t="shared" si="26"/>
        <v/>
      </c>
    </row>
    <row r="522" spans="1:7" s="156" customFormat="1" x14ac:dyDescent="0.25">
      <c r="A522" s="272" t="s">
        <v>1550</v>
      </c>
      <c r="B522" s="195" t="s">
        <v>556</v>
      </c>
      <c r="C522" s="287" t="s">
        <v>807</v>
      </c>
      <c r="D522" s="287" t="s">
        <v>807</v>
      </c>
      <c r="E522" s="196"/>
      <c r="F522" s="200" t="str">
        <f t="shared" si="25"/>
        <v/>
      </c>
      <c r="G522" s="200" t="str">
        <f t="shared" si="26"/>
        <v/>
      </c>
    </row>
    <row r="523" spans="1:7" s="156" customFormat="1" x14ac:dyDescent="0.25">
      <c r="A523" s="272" t="s">
        <v>1551</v>
      </c>
      <c r="B523" s="213" t="s">
        <v>556</v>
      </c>
      <c r="C523" s="287" t="s">
        <v>807</v>
      </c>
      <c r="D523" s="287" t="s">
        <v>807</v>
      </c>
      <c r="E523" s="196"/>
      <c r="F523" s="200" t="str">
        <f t="shared" si="25"/>
        <v/>
      </c>
      <c r="G523" s="200" t="str">
        <f t="shared" si="26"/>
        <v/>
      </c>
    </row>
    <row r="524" spans="1:7" s="156" customFormat="1" x14ac:dyDescent="0.25">
      <c r="A524" s="272" t="s">
        <v>1587</v>
      </c>
      <c r="B524" s="195" t="s">
        <v>556</v>
      </c>
      <c r="C524" s="287" t="s">
        <v>807</v>
      </c>
      <c r="D524" s="287" t="s">
        <v>807</v>
      </c>
      <c r="E524" s="196"/>
      <c r="F524" s="200" t="str">
        <f t="shared" si="25"/>
        <v/>
      </c>
      <c r="G524" s="200" t="str">
        <f t="shared" si="26"/>
        <v/>
      </c>
    </row>
    <row r="525" spans="1:7" s="156" customFormat="1" x14ac:dyDescent="0.25">
      <c r="A525" s="272" t="s">
        <v>1748</v>
      </c>
      <c r="B525" s="195" t="s">
        <v>556</v>
      </c>
      <c r="C525" s="287" t="s">
        <v>807</v>
      </c>
      <c r="D525" s="287" t="s">
        <v>807</v>
      </c>
      <c r="E525" s="196"/>
      <c r="F525" s="200" t="str">
        <f t="shared" si="25"/>
        <v/>
      </c>
      <c r="G525" s="200" t="str">
        <f t="shared" si="26"/>
        <v/>
      </c>
    </row>
    <row r="526" spans="1:7" s="156" customFormat="1" x14ac:dyDescent="0.25">
      <c r="A526" s="272" t="s">
        <v>1749</v>
      </c>
      <c r="B526" s="195" t="s">
        <v>556</v>
      </c>
      <c r="C526" s="287" t="s">
        <v>807</v>
      </c>
      <c r="D526" s="287" t="s">
        <v>807</v>
      </c>
      <c r="E526" s="196"/>
      <c r="F526" s="200" t="str">
        <f t="shared" si="25"/>
        <v/>
      </c>
      <c r="G526" s="200" t="str">
        <f t="shared" si="26"/>
        <v/>
      </c>
    </row>
    <row r="527" spans="1:7" s="156" customFormat="1" x14ac:dyDescent="0.25">
      <c r="A527" s="272" t="s">
        <v>1750</v>
      </c>
      <c r="B527" s="195" t="s">
        <v>556</v>
      </c>
      <c r="C527" s="287" t="s">
        <v>807</v>
      </c>
      <c r="D527" s="287" t="s">
        <v>807</v>
      </c>
      <c r="E527" s="196"/>
      <c r="F527" s="200" t="str">
        <f t="shared" si="25"/>
        <v/>
      </c>
      <c r="G527" s="200" t="str">
        <f t="shared" si="26"/>
        <v/>
      </c>
    </row>
    <row r="528" spans="1:7" s="156" customFormat="1" x14ac:dyDescent="0.25">
      <c r="A528" s="272" t="s">
        <v>1751</v>
      </c>
      <c r="B528" s="195" t="s">
        <v>556</v>
      </c>
      <c r="C528" s="287" t="s">
        <v>807</v>
      </c>
      <c r="D528" s="287" t="s">
        <v>807</v>
      </c>
      <c r="E528" s="196"/>
      <c r="F528" s="200" t="str">
        <f t="shared" si="25"/>
        <v/>
      </c>
      <c r="G528" s="200" t="str">
        <f t="shared" si="26"/>
        <v/>
      </c>
    </row>
    <row r="529" spans="1:7" s="156" customFormat="1" x14ac:dyDescent="0.25">
      <c r="A529" s="272" t="s">
        <v>1752</v>
      </c>
      <c r="B529" s="195" t="s">
        <v>556</v>
      </c>
      <c r="C529" s="287" t="s">
        <v>807</v>
      </c>
      <c r="D529" s="287" t="s">
        <v>807</v>
      </c>
      <c r="E529" s="196"/>
      <c r="F529" s="200" t="str">
        <f t="shared" si="25"/>
        <v/>
      </c>
      <c r="G529" s="200" t="str">
        <f t="shared" si="26"/>
        <v/>
      </c>
    </row>
    <row r="530" spans="1:7" s="156" customFormat="1" x14ac:dyDescent="0.25">
      <c r="A530" s="272" t="s">
        <v>1753</v>
      </c>
      <c r="B530" s="195" t="s">
        <v>556</v>
      </c>
      <c r="C530" s="287" t="s">
        <v>807</v>
      </c>
      <c r="D530" s="287" t="s">
        <v>807</v>
      </c>
      <c r="E530" s="196"/>
      <c r="F530" s="200" t="str">
        <f t="shared" si="25"/>
        <v/>
      </c>
      <c r="G530" s="200" t="str">
        <f t="shared" si="26"/>
        <v/>
      </c>
    </row>
    <row r="531" spans="1:7" s="156" customFormat="1" x14ac:dyDescent="0.25">
      <c r="A531" s="272" t="s">
        <v>1754</v>
      </c>
      <c r="B531" s="195" t="s">
        <v>1464</v>
      </c>
      <c r="C531" s="287" t="s">
        <v>807</v>
      </c>
      <c r="D531" s="287" t="s">
        <v>807</v>
      </c>
      <c r="E531" s="196"/>
      <c r="F531" s="200" t="str">
        <f t="shared" si="25"/>
        <v/>
      </c>
      <c r="G531" s="200" t="str">
        <f t="shared" si="26"/>
        <v/>
      </c>
    </row>
    <row r="532" spans="1:7" s="156" customFormat="1" x14ac:dyDescent="0.25">
      <c r="A532" s="272" t="s">
        <v>1755</v>
      </c>
      <c r="B532" s="195" t="s">
        <v>96</v>
      </c>
      <c r="C532" s="245">
        <f>SUM(C514:C531)</f>
        <v>0</v>
      </c>
      <c r="D532" s="255">
        <f>SUM(D514:D531)</f>
        <v>0</v>
      </c>
      <c r="E532" s="196"/>
      <c r="F532" s="208">
        <f>SUM(F514:F531)</f>
        <v>0</v>
      </c>
      <c r="G532" s="208">
        <f>SUM(G514:G531)</f>
        <v>0</v>
      </c>
    </row>
    <row r="533" spans="1:7" s="156" customFormat="1" x14ac:dyDescent="0.25">
      <c r="A533" s="272" t="s">
        <v>1552</v>
      </c>
      <c r="B533" s="195"/>
      <c r="C533" s="194"/>
      <c r="D533" s="194"/>
      <c r="E533" s="196"/>
      <c r="F533" s="196"/>
      <c r="G533" s="196"/>
    </row>
    <row r="534" spans="1:7" s="156" customFormat="1" x14ac:dyDescent="0.25">
      <c r="A534" s="272" t="s">
        <v>1756</v>
      </c>
      <c r="B534" s="195"/>
      <c r="C534" s="194"/>
      <c r="D534" s="194"/>
      <c r="E534" s="196"/>
      <c r="F534" s="196"/>
      <c r="G534" s="196"/>
    </row>
    <row r="535" spans="1:7" s="156" customFormat="1" x14ac:dyDescent="0.25">
      <c r="A535" s="272" t="s">
        <v>1757</v>
      </c>
      <c r="B535" s="195"/>
      <c r="C535" s="194"/>
      <c r="D535" s="194"/>
      <c r="E535" s="196"/>
      <c r="F535" s="196"/>
      <c r="G535" s="196"/>
    </row>
    <row r="536" spans="1:7" s="201" customFormat="1" x14ac:dyDescent="0.25">
      <c r="A536" s="137"/>
      <c r="B536" s="102" t="s">
        <v>1987</v>
      </c>
      <c r="C536" s="101" t="s">
        <v>61</v>
      </c>
      <c r="D536" s="101" t="s">
        <v>1050</v>
      </c>
      <c r="E536" s="101"/>
      <c r="F536" s="101" t="s">
        <v>464</v>
      </c>
      <c r="G536" s="101" t="s">
        <v>1379</v>
      </c>
    </row>
    <row r="537" spans="1:7" s="201" customFormat="1" x14ac:dyDescent="0.25">
      <c r="A537" s="272" t="s">
        <v>1553</v>
      </c>
      <c r="B537" s="213" t="s">
        <v>556</v>
      </c>
      <c r="C537" s="287" t="s">
        <v>807</v>
      </c>
      <c r="D537" s="287" t="s">
        <v>807</v>
      </c>
      <c r="E537" s="214"/>
      <c r="F537" s="200" t="str">
        <f>IF($C$555=0,"",IF(C537="[for completion]","",IF(C537="","",C537/$C$555)))</f>
        <v/>
      </c>
      <c r="G537" s="200" t="str">
        <f>IF($D$555=0,"",IF(D537="[for completion]","",IF(D537="","",D537/$D$555)))</f>
        <v/>
      </c>
    </row>
    <row r="538" spans="1:7" s="201" customFormat="1" x14ac:dyDescent="0.25">
      <c r="A538" s="272" t="s">
        <v>1554</v>
      </c>
      <c r="B538" s="213" t="s">
        <v>556</v>
      </c>
      <c r="C538" s="287" t="s">
        <v>807</v>
      </c>
      <c r="D538" s="287" t="s">
        <v>807</v>
      </c>
      <c r="E538" s="214"/>
      <c r="F538" s="200" t="str">
        <f t="shared" ref="F538:F554" si="27">IF($C$555=0,"",IF(C538="[for completion]","",IF(C538="","",C538/$C$555)))</f>
        <v/>
      </c>
      <c r="G538" s="200" t="str">
        <f t="shared" ref="G538:G554" si="28">IF($D$555=0,"",IF(D538="[for completion]","",IF(D538="","",D538/$D$555)))</f>
        <v/>
      </c>
    </row>
    <row r="539" spans="1:7" s="201" customFormat="1" x14ac:dyDescent="0.25">
      <c r="A539" s="272" t="s">
        <v>1555</v>
      </c>
      <c r="B539" s="213" t="s">
        <v>556</v>
      </c>
      <c r="C539" s="287" t="s">
        <v>807</v>
      </c>
      <c r="D539" s="287" t="s">
        <v>807</v>
      </c>
      <c r="E539" s="214"/>
      <c r="F539" s="200" t="str">
        <f t="shared" si="27"/>
        <v/>
      </c>
      <c r="G539" s="200" t="str">
        <f t="shared" si="28"/>
        <v/>
      </c>
    </row>
    <row r="540" spans="1:7" s="201" customFormat="1" x14ac:dyDescent="0.25">
      <c r="A540" s="272" t="s">
        <v>1556</v>
      </c>
      <c r="B540" s="213" t="s">
        <v>556</v>
      </c>
      <c r="C540" s="287" t="s">
        <v>807</v>
      </c>
      <c r="D540" s="287" t="s">
        <v>807</v>
      </c>
      <c r="E540" s="214"/>
      <c r="F540" s="200" t="str">
        <f t="shared" si="27"/>
        <v/>
      </c>
      <c r="G540" s="200" t="str">
        <f t="shared" si="28"/>
        <v/>
      </c>
    </row>
    <row r="541" spans="1:7" s="201" customFormat="1" x14ac:dyDescent="0.25">
      <c r="A541" s="272" t="s">
        <v>1557</v>
      </c>
      <c r="B541" s="213" t="s">
        <v>556</v>
      </c>
      <c r="C541" s="287" t="s">
        <v>807</v>
      </c>
      <c r="D541" s="287" t="s">
        <v>807</v>
      </c>
      <c r="E541" s="214"/>
      <c r="F541" s="200" t="str">
        <f t="shared" si="27"/>
        <v/>
      </c>
      <c r="G541" s="200" t="str">
        <f t="shared" si="28"/>
        <v/>
      </c>
    </row>
    <row r="542" spans="1:7" s="201" customFormat="1" x14ac:dyDescent="0.25">
      <c r="A542" s="272" t="s">
        <v>1759</v>
      </c>
      <c r="B542" s="213" t="s">
        <v>556</v>
      </c>
      <c r="C542" s="287" t="s">
        <v>807</v>
      </c>
      <c r="D542" s="287" t="s">
        <v>807</v>
      </c>
      <c r="E542" s="214"/>
      <c r="F542" s="200" t="str">
        <f t="shared" si="27"/>
        <v/>
      </c>
      <c r="G542" s="200" t="str">
        <f t="shared" si="28"/>
        <v/>
      </c>
    </row>
    <row r="543" spans="1:7" s="201" customFormat="1" x14ac:dyDescent="0.25">
      <c r="A543" s="272" t="s">
        <v>1760</v>
      </c>
      <c r="B543" s="273" t="s">
        <v>556</v>
      </c>
      <c r="C543" s="287" t="s">
        <v>807</v>
      </c>
      <c r="D543" s="287" t="s">
        <v>807</v>
      </c>
      <c r="E543" s="214"/>
      <c r="F543" s="200" t="str">
        <f t="shared" si="27"/>
        <v/>
      </c>
      <c r="G543" s="200" t="str">
        <f t="shared" si="28"/>
        <v/>
      </c>
    </row>
    <row r="544" spans="1:7" s="201" customFormat="1" x14ac:dyDescent="0.25">
      <c r="A544" s="272" t="s">
        <v>1761</v>
      </c>
      <c r="B544" s="213" t="s">
        <v>556</v>
      </c>
      <c r="C544" s="287" t="s">
        <v>807</v>
      </c>
      <c r="D544" s="287" t="s">
        <v>807</v>
      </c>
      <c r="E544" s="214"/>
      <c r="F544" s="200" t="str">
        <f t="shared" si="27"/>
        <v/>
      </c>
      <c r="G544" s="200" t="str">
        <f t="shared" si="28"/>
        <v/>
      </c>
    </row>
    <row r="545" spans="1:7" s="201" customFormat="1" x14ac:dyDescent="0.25">
      <c r="A545" s="272" t="s">
        <v>1762</v>
      </c>
      <c r="B545" s="213" t="s">
        <v>556</v>
      </c>
      <c r="C545" s="287" t="s">
        <v>807</v>
      </c>
      <c r="D545" s="287" t="s">
        <v>807</v>
      </c>
      <c r="E545" s="214"/>
      <c r="F545" s="200" t="str">
        <f t="shared" si="27"/>
        <v/>
      </c>
      <c r="G545" s="200" t="str">
        <f t="shared" si="28"/>
        <v/>
      </c>
    </row>
    <row r="546" spans="1:7" s="201" customFormat="1" x14ac:dyDescent="0.25">
      <c r="A546" s="272" t="s">
        <v>1763</v>
      </c>
      <c r="B546" s="213" t="s">
        <v>556</v>
      </c>
      <c r="C546" s="287" t="s">
        <v>807</v>
      </c>
      <c r="D546" s="287" t="s">
        <v>807</v>
      </c>
      <c r="E546" s="214"/>
      <c r="F546" s="200" t="str">
        <f t="shared" si="27"/>
        <v/>
      </c>
      <c r="G546" s="200" t="str">
        <f t="shared" si="28"/>
        <v/>
      </c>
    </row>
    <row r="547" spans="1:7" s="201" customFormat="1" x14ac:dyDescent="0.25">
      <c r="A547" s="272" t="s">
        <v>1764</v>
      </c>
      <c r="B547" s="213" t="s">
        <v>556</v>
      </c>
      <c r="C547" s="287" t="s">
        <v>807</v>
      </c>
      <c r="D547" s="287" t="s">
        <v>807</v>
      </c>
      <c r="E547" s="214"/>
      <c r="F547" s="200" t="str">
        <f t="shared" si="27"/>
        <v/>
      </c>
      <c r="G547" s="200" t="str">
        <f t="shared" si="28"/>
        <v/>
      </c>
    </row>
    <row r="548" spans="1:7" s="201" customFormat="1" x14ac:dyDescent="0.25">
      <c r="A548" s="272" t="s">
        <v>1765</v>
      </c>
      <c r="B548" s="213" t="s">
        <v>556</v>
      </c>
      <c r="C548" s="287" t="s">
        <v>807</v>
      </c>
      <c r="D548" s="287" t="s">
        <v>807</v>
      </c>
      <c r="E548" s="214"/>
      <c r="F548" s="200" t="str">
        <f t="shared" si="27"/>
        <v/>
      </c>
      <c r="G548" s="200" t="str">
        <f t="shared" si="28"/>
        <v/>
      </c>
    </row>
    <row r="549" spans="1:7" s="201" customFormat="1" x14ac:dyDescent="0.25">
      <c r="A549" s="272" t="s">
        <v>1766</v>
      </c>
      <c r="B549" s="213" t="s">
        <v>556</v>
      </c>
      <c r="C549" s="287" t="s">
        <v>807</v>
      </c>
      <c r="D549" s="287" t="s">
        <v>807</v>
      </c>
      <c r="E549" s="214"/>
      <c r="F549" s="200" t="str">
        <f t="shared" si="27"/>
        <v/>
      </c>
      <c r="G549" s="200" t="str">
        <f t="shared" si="28"/>
        <v/>
      </c>
    </row>
    <row r="550" spans="1:7" s="201" customFormat="1" x14ac:dyDescent="0.25">
      <c r="A550" s="272" t="s">
        <v>1767</v>
      </c>
      <c r="B550" s="213" t="s">
        <v>556</v>
      </c>
      <c r="C550" s="287" t="s">
        <v>807</v>
      </c>
      <c r="D550" s="287" t="s">
        <v>807</v>
      </c>
      <c r="E550" s="214"/>
      <c r="F550" s="200" t="str">
        <f t="shared" si="27"/>
        <v/>
      </c>
      <c r="G550" s="200" t="str">
        <f t="shared" si="28"/>
        <v/>
      </c>
    </row>
    <row r="551" spans="1:7" s="201" customFormat="1" x14ac:dyDescent="0.25">
      <c r="A551" s="272" t="s">
        <v>1768</v>
      </c>
      <c r="B551" s="213" t="s">
        <v>556</v>
      </c>
      <c r="C551" s="287" t="s">
        <v>807</v>
      </c>
      <c r="D551" s="287" t="s">
        <v>807</v>
      </c>
      <c r="E551" s="214"/>
      <c r="F551" s="200" t="str">
        <f t="shared" si="27"/>
        <v/>
      </c>
      <c r="G551" s="200" t="str">
        <f t="shared" si="28"/>
        <v/>
      </c>
    </row>
    <row r="552" spans="1:7" s="201" customFormat="1" x14ac:dyDescent="0.25">
      <c r="A552" s="272" t="s">
        <v>1769</v>
      </c>
      <c r="B552" s="213" t="s">
        <v>556</v>
      </c>
      <c r="C552" s="287" t="s">
        <v>807</v>
      </c>
      <c r="D552" s="287" t="s">
        <v>807</v>
      </c>
      <c r="E552" s="214"/>
      <c r="F552" s="200" t="str">
        <f t="shared" si="27"/>
        <v/>
      </c>
      <c r="G552" s="200" t="str">
        <f t="shared" si="28"/>
        <v/>
      </c>
    </row>
    <row r="553" spans="1:7" s="201" customFormat="1" x14ac:dyDescent="0.25">
      <c r="A553" s="272" t="s">
        <v>1770</v>
      </c>
      <c r="B553" s="213" t="s">
        <v>556</v>
      </c>
      <c r="C553" s="287" t="s">
        <v>807</v>
      </c>
      <c r="D553" s="287" t="s">
        <v>807</v>
      </c>
      <c r="E553" s="214"/>
      <c r="F553" s="200" t="str">
        <f t="shared" si="27"/>
        <v/>
      </c>
      <c r="G553" s="200" t="str">
        <f t="shared" si="28"/>
        <v/>
      </c>
    </row>
    <row r="554" spans="1:7" s="201" customFormat="1" x14ac:dyDescent="0.25">
      <c r="A554" s="272" t="s">
        <v>1771</v>
      </c>
      <c r="B554" s="213" t="s">
        <v>1464</v>
      </c>
      <c r="C554" s="287" t="s">
        <v>807</v>
      </c>
      <c r="D554" s="287" t="s">
        <v>807</v>
      </c>
      <c r="E554" s="214"/>
      <c r="F554" s="200" t="str">
        <f t="shared" si="27"/>
        <v/>
      </c>
      <c r="G554" s="200" t="str">
        <f t="shared" si="28"/>
        <v/>
      </c>
    </row>
    <row r="555" spans="1:7" s="201" customFormat="1" x14ac:dyDescent="0.25">
      <c r="A555" s="272" t="s">
        <v>1772</v>
      </c>
      <c r="B555" s="213" t="s">
        <v>96</v>
      </c>
      <c r="C555" s="245">
        <f>SUM(C537:C554)</f>
        <v>0</v>
      </c>
      <c r="D555" s="255">
        <f>SUM(D537:D554)</f>
        <v>0</v>
      </c>
      <c r="E555" s="214"/>
      <c r="F555" s="208">
        <f>SUM(F537:F554)</f>
        <v>0</v>
      </c>
      <c r="G555" s="208">
        <f>SUM(G537:G554)</f>
        <v>0</v>
      </c>
    </row>
    <row r="556" spans="1:7" s="201" customFormat="1" x14ac:dyDescent="0.25">
      <c r="A556" s="272" t="s">
        <v>1773</v>
      </c>
      <c r="B556" s="213"/>
      <c r="C556" s="211"/>
      <c r="D556" s="211"/>
      <c r="E556" s="214"/>
      <c r="F556" s="214"/>
      <c r="G556" s="214"/>
    </row>
    <row r="557" spans="1:7" s="201" customFormat="1" x14ac:dyDescent="0.25">
      <c r="A557" s="272" t="s">
        <v>1774</v>
      </c>
      <c r="B557" s="213"/>
      <c r="C557" s="211"/>
      <c r="D557" s="211"/>
      <c r="E557" s="214"/>
      <c r="F557" s="214"/>
      <c r="G557" s="214"/>
    </row>
    <row r="558" spans="1:7" s="201" customFormat="1" x14ac:dyDescent="0.25">
      <c r="A558" s="272" t="s">
        <v>1775</v>
      </c>
      <c r="B558" s="213"/>
      <c r="C558" s="211"/>
      <c r="D558" s="211"/>
      <c r="E558" s="214"/>
      <c r="F558" s="214"/>
      <c r="G558" s="214"/>
    </row>
    <row r="559" spans="1:7" s="156" customFormat="1" x14ac:dyDescent="0.25">
      <c r="A559" s="137"/>
      <c r="B559" s="137" t="s">
        <v>1988</v>
      </c>
      <c r="C559" s="101" t="s">
        <v>61</v>
      </c>
      <c r="D559" s="101" t="s">
        <v>1050</v>
      </c>
      <c r="E559" s="101"/>
      <c r="F559" s="101" t="s">
        <v>464</v>
      </c>
      <c r="G559" s="101" t="s">
        <v>1379</v>
      </c>
    </row>
    <row r="560" spans="1:7" s="156" customFormat="1" x14ac:dyDescent="0.25">
      <c r="A560" s="272" t="s">
        <v>1777</v>
      </c>
      <c r="B560" s="195" t="s">
        <v>1039</v>
      </c>
      <c r="C560" s="287" t="s">
        <v>807</v>
      </c>
      <c r="D560" s="287" t="s">
        <v>807</v>
      </c>
      <c r="E560" s="196"/>
      <c r="F560" s="200" t="str">
        <f>IF($C$570=0,"",IF(C560="[for completion]","",IF(C560="","",C560/$C$570)))</f>
        <v/>
      </c>
      <c r="G560" s="200" t="str">
        <f>IF($D$570=0,"",IF(D560="[for completion]","",IF(D560="","",D560/$D$570)))</f>
        <v/>
      </c>
    </row>
    <row r="561" spans="1:7" s="156" customFormat="1" x14ac:dyDescent="0.25">
      <c r="A561" s="272" t="s">
        <v>1778</v>
      </c>
      <c r="B561" s="195" t="s">
        <v>1040</v>
      </c>
      <c r="C561" s="287" t="s">
        <v>807</v>
      </c>
      <c r="D561" s="287" t="s">
        <v>807</v>
      </c>
      <c r="E561" s="196"/>
      <c r="F561" s="200" t="str">
        <f t="shared" ref="F561:F569" si="29">IF($C$570=0,"",IF(C561="[for completion]","",IF(C561="","",C561/$C$570)))</f>
        <v/>
      </c>
      <c r="G561" s="200" t="str">
        <f t="shared" ref="G561:G569" si="30">IF($D$570=0,"",IF(D561="[for completion]","",IF(D561="","",D561/$D$570)))</f>
        <v/>
      </c>
    </row>
    <row r="562" spans="1:7" s="156" customFormat="1" x14ac:dyDescent="0.25">
      <c r="A562" s="272" t="s">
        <v>1779</v>
      </c>
      <c r="B562" s="195" t="s">
        <v>1041</v>
      </c>
      <c r="C562" s="287" t="s">
        <v>807</v>
      </c>
      <c r="D562" s="287" t="s">
        <v>807</v>
      </c>
      <c r="E562" s="196"/>
      <c r="F562" s="200" t="str">
        <f t="shared" si="29"/>
        <v/>
      </c>
      <c r="G562" s="200" t="str">
        <f t="shared" si="30"/>
        <v/>
      </c>
    </row>
    <row r="563" spans="1:7" s="156" customFormat="1" x14ac:dyDescent="0.25">
      <c r="A563" s="272" t="s">
        <v>1780</v>
      </c>
      <c r="B563" s="195" t="s">
        <v>1042</v>
      </c>
      <c r="C563" s="287" t="s">
        <v>807</v>
      </c>
      <c r="D563" s="287" t="s">
        <v>807</v>
      </c>
      <c r="E563" s="196"/>
      <c r="F563" s="200" t="str">
        <f t="shared" si="29"/>
        <v/>
      </c>
      <c r="G563" s="200" t="str">
        <f t="shared" si="30"/>
        <v/>
      </c>
    </row>
    <row r="564" spans="1:7" s="156" customFormat="1" x14ac:dyDescent="0.25">
      <c r="A564" s="272" t="s">
        <v>1781</v>
      </c>
      <c r="B564" s="195" t="s">
        <v>1043</v>
      </c>
      <c r="C564" s="287" t="s">
        <v>807</v>
      </c>
      <c r="D564" s="287" t="s">
        <v>807</v>
      </c>
      <c r="E564" s="196"/>
      <c r="F564" s="200" t="str">
        <f t="shared" si="29"/>
        <v/>
      </c>
      <c r="G564" s="200" t="str">
        <f t="shared" si="30"/>
        <v/>
      </c>
    </row>
    <row r="565" spans="1:7" s="156" customFormat="1" x14ac:dyDescent="0.25">
      <c r="A565" s="272" t="s">
        <v>1782</v>
      </c>
      <c r="B565" s="195" t="s">
        <v>1044</v>
      </c>
      <c r="C565" s="287" t="s">
        <v>807</v>
      </c>
      <c r="D565" s="287" t="s">
        <v>807</v>
      </c>
      <c r="E565" s="196"/>
      <c r="F565" s="200" t="str">
        <f t="shared" si="29"/>
        <v/>
      </c>
      <c r="G565" s="200" t="str">
        <f t="shared" si="30"/>
        <v/>
      </c>
    </row>
    <row r="566" spans="1:7" s="156" customFormat="1" x14ac:dyDescent="0.25">
      <c r="A566" s="272" t="s">
        <v>1783</v>
      </c>
      <c r="B566" s="195" t="s">
        <v>1045</v>
      </c>
      <c r="C566" s="287" t="s">
        <v>807</v>
      </c>
      <c r="D566" s="287" t="s">
        <v>807</v>
      </c>
      <c r="E566" s="196"/>
      <c r="F566" s="200" t="str">
        <f t="shared" si="29"/>
        <v/>
      </c>
      <c r="G566" s="200" t="str">
        <f t="shared" si="30"/>
        <v/>
      </c>
    </row>
    <row r="567" spans="1:7" s="156" customFormat="1" x14ac:dyDescent="0.25">
      <c r="A567" s="272" t="s">
        <v>1784</v>
      </c>
      <c r="B567" s="195" t="s">
        <v>1046</v>
      </c>
      <c r="C567" s="287" t="s">
        <v>807</v>
      </c>
      <c r="D567" s="287" t="s">
        <v>807</v>
      </c>
      <c r="E567" s="196"/>
      <c r="F567" s="200" t="str">
        <f t="shared" si="29"/>
        <v/>
      </c>
      <c r="G567" s="200" t="str">
        <f t="shared" si="30"/>
        <v/>
      </c>
    </row>
    <row r="568" spans="1:7" s="156" customFormat="1" x14ac:dyDescent="0.25">
      <c r="A568" s="272" t="s">
        <v>1785</v>
      </c>
      <c r="B568" s="195" t="s">
        <v>1047</v>
      </c>
      <c r="C568" s="287" t="s">
        <v>807</v>
      </c>
      <c r="D568" s="287" t="s">
        <v>807</v>
      </c>
      <c r="E568" s="196"/>
      <c r="F568" s="200" t="str">
        <f t="shared" si="29"/>
        <v/>
      </c>
      <c r="G568" s="200" t="str">
        <f t="shared" si="30"/>
        <v/>
      </c>
    </row>
    <row r="569" spans="1:7" s="156" customFormat="1" x14ac:dyDescent="0.25">
      <c r="A569" s="272" t="s">
        <v>1786</v>
      </c>
      <c r="B569" s="211" t="s">
        <v>1464</v>
      </c>
      <c r="C569" s="287" t="s">
        <v>807</v>
      </c>
      <c r="D569" s="287" t="s">
        <v>807</v>
      </c>
      <c r="E569" s="196"/>
      <c r="F569" s="200" t="str">
        <f t="shared" si="29"/>
        <v/>
      </c>
      <c r="G569" s="200" t="str">
        <f t="shared" si="30"/>
        <v/>
      </c>
    </row>
    <row r="570" spans="1:7" s="201" customFormat="1" x14ac:dyDescent="0.25">
      <c r="A570" s="272" t="s">
        <v>1787</v>
      </c>
      <c r="B570" s="195" t="s">
        <v>96</v>
      </c>
      <c r="C570" s="245">
        <f>SUM(C560:C568)</f>
        <v>0</v>
      </c>
      <c r="D570" s="255">
        <f>SUM(D560:D568)</f>
        <v>0</v>
      </c>
      <c r="E570" s="214"/>
      <c r="F570" s="208">
        <f>SUM(F560:F569)</f>
        <v>0</v>
      </c>
      <c r="G570" s="208">
        <f>SUM(G560:G569)</f>
        <v>0</v>
      </c>
    </row>
    <row r="571" spans="1:7" x14ac:dyDescent="0.25">
      <c r="A571" s="272" t="s">
        <v>1788</v>
      </c>
    </row>
    <row r="572" spans="1:7" x14ac:dyDescent="0.25">
      <c r="A572" s="137"/>
      <c r="B572" s="137" t="s">
        <v>1989</v>
      </c>
      <c r="C572" s="101" t="s">
        <v>61</v>
      </c>
      <c r="D572" s="101" t="s">
        <v>1048</v>
      </c>
      <c r="E572" s="101"/>
      <c r="F572" s="101" t="s">
        <v>463</v>
      </c>
      <c r="G572" s="101" t="s">
        <v>1379</v>
      </c>
    </row>
    <row r="573" spans="1:7" x14ac:dyDescent="0.25">
      <c r="A573" s="272" t="s">
        <v>1789</v>
      </c>
      <c r="B573" s="213" t="s">
        <v>1885</v>
      </c>
      <c r="C573" s="287" t="s">
        <v>807</v>
      </c>
      <c r="D573" s="287" t="s">
        <v>807</v>
      </c>
      <c r="E573" s="214"/>
      <c r="F573" s="200" t="str">
        <f>IF($C$577=0,"",IF(C573="[for completion]","",IF(C573="","",C573/$C$577)))</f>
        <v/>
      </c>
      <c r="G573" s="200" t="str">
        <f>IF($D$577=0,"",IF(D573="[for completion]","",IF(D573="","",D573/$D$577)))</f>
        <v/>
      </c>
    </row>
    <row r="574" spans="1:7" x14ac:dyDescent="0.25">
      <c r="A574" s="272" t="s">
        <v>1790</v>
      </c>
      <c r="B574" s="209" t="s">
        <v>1887</v>
      </c>
      <c r="C574" s="287" t="s">
        <v>807</v>
      </c>
      <c r="D574" s="287" t="s">
        <v>807</v>
      </c>
      <c r="E574" s="214"/>
      <c r="F574" s="200" t="str">
        <f t="shared" ref="F574:F576" si="31">IF($C$577=0,"",IF(C574="[for completion]","",IF(C574="","",C574/$C$577)))</f>
        <v/>
      </c>
      <c r="G574" s="200" t="str">
        <f t="shared" ref="G574:G576" si="32">IF($D$577=0,"",IF(D574="[for completion]","",IF(D574="","",D574/$D$577)))</f>
        <v/>
      </c>
    </row>
    <row r="575" spans="1:7" x14ac:dyDescent="0.25">
      <c r="A575" s="272" t="s">
        <v>1791</v>
      </c>
      <c r="B575" s="213" t="s">
        <v>1049</v>
      </c>
      <c r="C575" s="287" t="s">
        <v>807</v>
      </c>
      <c r="D575" s="287" t="s">
        <v>807</v>
      </c>
      <c r="E575" s="214"/>
      <c r="F575" s="200" t="str">
        <f t="shared" si="31"/>
        <v/>
      </c>
      <c r="G575" s="200" t="str">
        <f t="shared" si="32"/>
        <v/>
      </c>
    </row>
    <row r="576" spans="1:7" x14ac:dyDescent="0.25">
      <c r="A576" s="272" t="s">
        <v>1792</v>
      </c>
      <c r="B576" s="211" t="s">
        <v>1464</v>
      </c>
      <c r="C576" s="287" t="s">
        <v>807</v>
      </c>
      <c r="D576" s="287" t="s">
        <v>807</v>
      </c>
      <c r="E576" s="214"/>
      <c r="F576" s="200" t="str">
        <f t="shared" si="31"/>
        <v/>
      </c>
      <c r="G576" s="200" t="str">
        <f t="shared" si="32"/>
        <v/>
      </c>
    </row>
    <row r="577" spans="1:7" x14ac:dyDescent="0.25">
      <c r="A577" s="272" t="s">
        <v>1793</v>
      </c>
      <c r="B577" s="213" t="s">
        <v>96</v>
      </c>
      <c r="C577" s="245">
        <f>SUM(C573:C576)</f>
        <v>0</v>
      </c>
      <c r="D577" s="255">
        <f>SUM(D573:D576)</f>
        <v>0</v>
      </c>
      <c r="E577" s="214"/>
      <c r="F577" s="208">
        <f>SUM(F573:F576)</f>
        <v>0</v>
      </c>
      <c r="G577" s="208">
        <f>SUM(G573:G576)</f>
        <v>0</v>
      </c>
    </row>
    <row r="578" spans="1:7" x14ac:dyDescent="0.25">
      <c r="A578" s="211"/>
      <c r="B578" s="211"/>
      <c r="C578" s="211"/>
      <c r="D578" s="211"/>
      <c r="E578" s="211"/>
      <c r="F578" s="211"/>
      <c r="G578" s="210"/>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35"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29" customFormat="1" ht="31.5" x14ac:dyDescent="0.25">
      <c r="A1" s="127" t="s">
        <v>767</v>
      </c>
      <c r="B1" s="127"/>
      <c r="C1" s="135" t="s">
        <v>1440</v>
      </c>
      <c r="D1" s="19"/>
      <c r="E1" s="19"/>
      <c r="F1" s="19"/>
      <c r="G1" s="19"/>
      <c r="H1" s="19"/>
      <c r="I1" s="19"/>
      <c r="J1" s="19"/>
      <c r="K1" s="19"/>
      <c r="L1" s="19"/>
      <c r="M1" s="19"/>
    </row>
    <row r="2" spans="1:13" x14ac:dyDescent="0.25">
      <c r="B2" s="22"/>
      <c r="C2" s="22"/>
    </row>
    <row r="3" spans="1:13" x14ac:dyDescent="0.25">
      <c r="A3" s="73" t="s">
        <v>768</v>
      </c>
      <c r="B3" s="74"/>
      <c r="C3" s="22"/>
    </row>
    <row r="4" spans="1:13" x14ac:dyDescent="0.25">
      <c r="C4" s="22"/>
    </row>
    <row r="5" spans="1:13" ht="37.5" x14ac:dyDescent="0.25">
      <c r="A5" s="35" t="s">
        <v>29</v>
      </c>
      <c r="B5" s="35" t="s">
        <v>769</v>
      </c>
      <c r="C5" s="75" t="s">
        <v>986</v>
      </c>
    </row>
    <row r="6" spans="1:13" x14ac:dyDescent="0.25">
      <c r="A6" s="1" t="s">
        <v>770</v>
      </c>
      <c r="B6" s="38" t="s">
        <v>771</v>
      </c>
      <c r="C6" s="287" t="s">
        <v>2057</v>
      </c>
    </row>
    <row r="7" spans="1:13" ht="45" x14ac:dyDescent="0.25">
      <c r="A7" s="1" t="s">
        <v>772</v>
      </c>
      <c r="B7" s="38" t="s">
        <v>773</v>
      </c>
      <c r="C7" s="287" t="s">
        <v>2058</v>
      </c>
    </row>
    <row r="8" spans="1:13" x14ac:dyDescent="0.25">
      <c r="A8" s="1" t="s">
        <v>774</v>
      </c>
      <c r="B8" s="38" t="s">
        <v>775</v>
      </c>
      <c r="C8" s="287" t="s">
        <v>31</v>
      </c>
    </row>
    <row r="9" spans="1:13" ht="30" x14ac:dyDescent="0.25">
      <c r="A9" s="1" t="s">
        <v>776</v>
      </c>
      <c r="B9" s="38" t="s">
        <v>777</v>
      </c>
      <c r="C9" s="287" t="s">
        <v>2059</v>
      </c>
    </row>
    <row r="10" spans="1:13" ht="44.25" customHeight="1" x14ac:dyDescent="0.25">
      <c r="A10" s="1" t="s">
        <v>778</v>
      </c>
      <c r="B10" s="38" t="s">
        <v>832</v>
      </c>
      <c r="C10" s="24" t="s">
        <v>2083</v>
      </c>
    </row>
    <row r="11" spans="1:13" ht="54.75" customHeight="1" x14ac:dyDescent="0.25">
      <c r="A11" s="1" t="s">
        <v>779</v>
      </c>
      <c r="B11" s="38" t="s">
        <v>780</v>
      </c>
      <c r="C11" s="24" t="s">
        <v>31</v>
      </c>
    </row>
    <row r="12" spans="1:13" ht="45" x14ac:dyDescent="0.25">
      <c r="A12" s="1" t="s">
        <v>781</v>
      </c>
      <c r="B12" s="38" t="s">
        <v>782</v>
      </c>
      <c r="C12" s="287" t="s">
        <v>2060</v>
      </c>
    </row>
    <row r="13" spans="1:13" ht="66" x14ac:dyDescent="0.25">
      <c r="A13" s="1" t="s">
        <v>783</v>
      </c>
      <c r="B13" s="38" t="s">
        <v>784</v>
      </c>
      <c r="C13" s="287" t="s">
        <v>2061</v>
      </c>
    </row>
    <row r="14" spans="1:13" ht="60" x14ac:dyDescent="0.25">
      <c r="A14" s="1" t="s">
        <v>785</v>
      </c>
      <c r="B14" s="38" t="s">
        <v>786</v>
      </c>
      <c r="C14" s="287" t="s">
        <v>2062</v>
      </c>
    </row>
    <row r="15" spans="1:13" x14ac:dyDescent="0.25">
      <c r="A15" s="1" t="s">
        <v>787</v>
      </c>
      <c r="B15" s="38" t="s">
        <v>788</v>
      </c>
      <c r="C15" s="287" t="s">
        <v>2063</v>
      </c>
    </row>
    <row r="16" spans="1:13" ht="30" x14ac:dyDescent="0.25">
      <c r="A16" s="1" t="s">
        <v>789</v>
      </c>
      <c r="B16" s="42" t="s">
        <v>790</v>
      </c>
      <c r="C16" s="287" t="s">
        <v>31</v>
      </c>
    </row>
    <row r="17" spans="1:13" ht="30" customHeight="1" x14ac:dyDescent="0.25">
      <c r="A17" s="1" t="s">
        <v>791</v>
      </c>
      <c r="B17" s="42" t="s">
        <v>792</v>
      </c>
      <c r="C17" s="298" t="s">
        <v>2064</v>
      </c>
    </row>
    <row r="18" spans="1:13" x14ac:dyDescent="0.25">
      <c r="A18" s="1" t="s">
        <v>793</v>
      </c>
      <c r="B18" s="42" t="s">
        <v>794</v>
      </c>
      <c r="C18" s="287" t="s">
        <v>2065</v>
      </c>
    </row>
    <row r="19" spans="1:13" s="201" customFormat="1" x14ac:dyDescent="0.25">
      <c r="A19" s="157" t="s">
        <v>1888</v>
      </c>
      <c r="B19" s="38" t="s">
        <v>1951</v>
      </c>
      <c r="C19" s="218" t="s">
        <v>31</v>
      </c>
      <c r="D19" s="2"/>
      <c r="E19" s="2"/>
      <c r="F19" s="2"/>
      <c r="G19" s="2"/>
      <c r="H19" s="2"/>
      <c r="I19" s="2"/>
      <c r="J19" s="2"/>
    </row>
    <row r="20" spans="1:13" s="201" customFormat="1" x14ac:dyDescent="0.25">
      <c r="A20" s="157" t="s">
        <v>1889</v>
      </c>
      <c r="B20" s="38" t="s">
        <v>1952</v>
      </c>
      <c r="D20" s="2"/>
      <c r="E20" s="2"/>
      <c r="F20" s="2"/>
      <c r="G20" s="2"/>
      <c r="H20" s="2"/>
      <c r="I20" s="2"/>
      <c r="J20" s="2"/>
    </row>
    <row r="21" spans="1:13" s="201" customFormat="1" x14ac:dyDescent="0.25">
      <c r="A21" s="157" t="s">
        <v>1890</v>
      </c>
      <c r="B21" s="38" t="s">
        <v>1950</v>
      </c>
      <c r="C21" s="218" t="s">
        <v>807</v>
      </c>
      <c r="D21" s="2"/>
      <c r="E21" s="2"/>
      <c r="F21" s="2"/>
      <c r="G21" s="2"/>
      <c r="H21" s="2"/>
      <c r="I21" s="2"/>
      <c r="J21" s="2"/>
    </row>
    <row r="22" spans="1:13" s="201" customFormat="1" x14ac:dyDescent="0.25">
      <c r="A22" s="157" t="s">
        <v>1891</v>
      </c>
      <c r="B22" s="2"/>
      <c r="C22" s="2"/>
      <c r="D22" s="2"/>
      <c r="E22" s="2"/>
      <c r="F22" s="2"/>
      <c r="G22" s="2"/>
      <c r="H22" s="2"/>
      <c r="I22" s="2"/>
      <c r="J22" s="2"/>
    </row>
    <row r="23" spans="1:13" hidden="1" outlineLevel="1" x14ac:dyDescent="0.25">
      <c r="A23" s="1" t="s">
        <v>795</v>
      </c>
      <c r="B23" s="39" t="s">
        <v>796</v>
      </c>
      <c r="C23" s="24"/>
    </row>
    <row r="24" spans="1:13" hidden="1" outlineLevel="1" x14ac:dyDescent="0.25">
      <c r="A24" s="1" t="s">
        <v>797</v>
      </c>
      <c r="B24" s="72"/>
      <c r="C24" s="24"/>
    </row>
    <row r="25" spans="1:13" hidden="1" outlineLevel="1" x14ac:dyDescent="0.25">
      <c r="A25" s="1" t="s">
        <v>798</v>
      </c>
      <c r="B25" s="72"/>
      <c r="C25" s="24"/>
    </row>
    <row r="26" spans="1:13" hidden="1" outlineLevel="1" x14ac:dyDescent="0.25">
      <c r="A26" s="1" t="s">
        <v>799</v>
      </c>
      <c r="B26" s="72"/>
      <c r="C26" s="24"/>
    </row>
    <row r="27" spans="1:13" hidden="1" outlineLevel="1" x14ac:dyDescent="0.25">
      <c r="A27" s="1" t="s">
        <v>800</v>
      </c>
      <c r="B27" s="72"/>
      <c r="C27" s="24"/>
    </row>
    <row r="28" spans="1:13" s="201" customFormat="1" ht="18.75" hidden="1" outlineLevel="1" x14ac:dyDescent="0.25">
      <c r="A28" s="271"/>
      <c r="B28" s="264" t="s">
        <v>1953</v>
      </c>
      <c r="C28" s="75" t="s">
        <v>986</v>
      </c>
      <c r="D28" s="2"/>
      <c r="E28" s="2"/>
      <c r="F28" s="2"/>
      <c r="G28" s="2"/>
      <c r="H28" s="2"/>
      <c r="I28" s="2"/>
      <c r="J28" s="2"/>
      <c r="K28" s="2"/>
      <c r="L28" s="2"/>
      <c r="M28" s="2"/>
    </row>
    <row r="29" spans="1:13" s="201" customFormat="1" hidden="1" outlineLevel="1" x14ac:dyDescent="0.25">
      <c r="A29" s="64" t="s">
        <v>802</v>
      </c>
      <c r="B29" s="38" t="s">
        <v>1951</v>
      </c>
      <c r="C29" s="218" t="s">
        <v>31</v>
      </c>
      <c r="D29" s="2"/>
      <c r="E29" s="2"/>
      <c r="F29" s="2"/>
      <c r="G29" s="2"/>
      <c r="H29" s="2"/>
      <c r="I29" s="2"/>
      <c r="J29" s="2"/>
      <c r="K29" s="2"/>
      <c r="L29" s="2"/>
      <c r="M29" s="2"/>
    </row>
    <row r="30" spans="1:13" s="201" customFormat="1" hidden="1" outlineLevel="1" x14ac:dyDescent="0.25">
      <c r="A30" s="64" t="s">
        <v>805</v>
      </c>
      <c r="B30" s="38" t="s">
        <v>1952</v>
      </c>
      <c r="C30" s="218" t="s">
        <v>807</v>
      </c>
      <c r="D30" s="2"/>
      <c r="E30" s="2"/>
      <c r="F30" s="2"/>
      <c r="G30" s="2"/>
      <c r="H30" s="2"/>
      <c r="I30" s="2"/>
      <c r="J30" s="2"/>
      <c r="K30" s="2"/>
      <c r="L30" s="2"/>
      <c r="M30" s="2"/>
    </row>
    <row r="31" spans="1:13" s="201" customFormat="1" hidden="1" outlineLevel="1" x14ac:dyDescent="0.25">
      <c r="A31" s="64" t="s">
        <v>808</v>
      </c>
      <c r="B31" s="38" t="s">
        <v>1950</v>
      </c>
      <c r="C31" s="207" t="s">
        <v>810</v>
      </c>
      <c r="D31" s="2"/>
      <c r="E31" s="2"/>
      <c r="F31" s="2"/>
      <c r="G31" s="2"/>
      <c r="H31" s="2"/>
      <c r="I31" s="2"/>
      <c r="J31" s="2"/>
      <c r="K31" s="2"/>
      <c r="L31" s="2"/>
      <c r="M31" s="2"/>
    </row>
    <row r="32" spans="1:13" s="201" customFormat="1" hidden="1" outlineLevel="1" x14ac:dyDescent="0.25">
      <c r="A32" s="64" t="s">
        <v>811</v>
      </c>
      <c r="B32" s="72"/>
      <c r="C32" s="218"/>
      <c r="D32" s="2"/>
      <c r="E32" s="2"/>
      <c r="F32" s="2"/>
      <c r="G32" s="2"/>
      <c r="H32" s="2"/>
      <c r="I32" s="2"/>
      <c r="J32" s="2"/>
      <c r="K32" s="2"/>
      <c r="L32" s="2"/>
      <c r="M32" s="2"/>
    </row>
    <row r="33" spans="1:13" s="201" customFormat="1" hidden="1" outlineLevel="1" x14ac:dyDescent="0.25">
      <c r="A33" s="64" t="s">
        <v>812</v>
      </c>
      <c r="B33" s="72"/>
      <c r="C33" s="218"/>
      <c r="D33" s="2"/>
      <c r="E33" s="2"/>
      <c r="F33" s="2"/>
      <c r="G33" s="2"/>
      <c r="H33" s="2"/>
      <c r="I33" s="2"/>
      <c r="J33" s="2"/>
      <c r="K33" s="2"/>
      <c r="L33" s="2"/>
      <c r="M33" s="2"/>
    </row>
    <row r="34" spans="1:13" s="201" customFormat="1" hidden="1" outlineLevel="1" x14ac:dyDescent="0.25">
      <c r="A34" s="64" t="s">
        <v>972</v>
      </c>
      <c r="B34" s="72"/>
      <c r="C34" s="218"/>
      <c r="D34" s="2"/>
      <c r="E34" s="2"/>
      <c r="F34" s="2"/>
      <c r="G34" s="2"/>
      <c r="H34" s="2"/>
      <c r="I34" s="2"/>
      <c r="J34" s="2"/>
      <c r="K34" s="2"/>
      <c r="L34" s="2"/>
      <c r="M34" s="2"/>
    </row>
    <row r="35" spans="1:13" s="201" customFormat="1" hidden="1" outlineLevel="1" x14ac:dyDescent="0.25">
      <c r="A35" s="64" t="s">
        <v>1964</v>
      </c>
      <c r="B35" s="72"/>
      <c r="C35" s="218"/>
      <c r="D35" s="2"/>
      <c r="E35" s="2"/>
      <c r="F35" s="2"/>
      <c r="G35" s="2"/>
      <c r="H35" s="2"/>
      <c r="I35" s="2"/>
      <c r="J35" s="2"/>
      <c r="K35" s="2"/>
      <c r="L35" s="2"/>
      <c r="M35" s="2"/>
    </row>
    <row r="36" spans="1:13" s="201" customFormat="1" hidden="1" outlineLevel="1" x14ac:dyDescent="0.25">
      <c r="A36" s="64" t="s">
        <v>1965</v>
      </c>
      <c r="B36" s="72"/>
      <c r="C36" s="218"/>
      <c r="D36" s="2"/>
      <c r="E36" s="2"/>
      <c r="F36" s="2"/>
      <c r="G36" s="2"/>
      <c r="H36" s="2"/>
      <c r="I36" s="2"/>
      <c r="J36" s="2"/>
      <c r="K36" s="2"/>
      <c r="L36" s="2"/>
      <c r="M36" s="2"/>
    </row>
    <row r="37" spans="1:13" s="201" customFormat="1" hidden="1" outlineLevel="1" x14ac:dyDescent="0.25">
      <c r="A37" s="64" t="s">
        <v>1966</v>
      </c>
      <c r="B37" s="72"/>
      <c r="C37" s="218"/>
      <c r="D37" s="2"/>
      <c r="E37" s="2"/>
      <c r="F37" s="2"/>
      <c r="G37" s="2"/>
      <c r="H37" s="2"/>
      <c r="I37" s="2"/>
      <c r="J37" s="2"/>
      <c r="K37" s="2"/>
      <c r="L37" s="2"/>
      <c r="M37" s="2"/>
    </row>
    <row r="38" spans="1:13" s="201" customFormat="1" hidden="1" outlineLevel="1" x14ac:dyDescent="0.25">
      <c r="A38" s="64" t="s">
        <v>1967</v>
      </c>
      <c r="B38" s="72"/>
      <c r="C38" s="218"/>
      <c r="D38" s="2"/>
      <c r="E38" s="2"/>
      <c r="F38" s="2"/>
      <c r="G38" s="2"/>
      <c r="H38" s="2"/>
      <c r="I38" s="2"/>
      <c r="J38" s="2"/>
      <c r="K38" s="2"/>
      <c r="L38" s="2"/>
      <c r="M38" s="2"/>
    </row>
    <row r="39" spans="1:13" s="201" customFormat="1" hidden="1" outlineLevel="1" x14ac:dyDescent="0.25">
      <c r="A39" s="64" t="s">
        <v>1968</v>
      </c>
      <c r="B39" s="72"/>
      <c r="C39" s="218"/>
      <c r="D39" s="2"/>
      <c r="E39" s="2"/>
      <c r="F39" s="2"/>
      <c r="G39" s="2"/>
      <c r="H39" s="2"/>
      <c r="I39" s="2"/>
      <c r="J39" s="2"/>
      <c r="K39" s="2"/>
      <c r="L39" s="2"/>
      <c r="M39" s="2"/>
    </row>
    <row r="40" spans="1:13" s="201" customFormat="1" hidden="1" outlineLevel="1" x14ac:dyDescent="0.25">
      <c r="A40" s="64" t="s">
        <v>1969</v>
      </c>
      <c r="B40" s="72"/>
      <c r="C40" s="218"/>
      <c r="D40" s="2"/>
      <c r="E40" s="2"/>
      <c r="F40" s="2"/>
      <c r="G40" s="2"/>
      <c r="H40" s="2"/>
      <c r="I40" s="2"/>
      <c r="J40" s="2"/>
      <c r="K40" s="2"/>
      <c r="L40" s="2"/>
      <c r="M40" s="2"/>
    </row>
    <row r="41" spans="1:13" s="201" customFormat="1" hidden="1" outlineLevel="1" x14ac:dyDescent="0.25">
      <c r="A41" s="64" t="s">
        <v>1970</v>
      </c>
      <c r="B41" s="72"/>
      <c r="C41" s="218"/>
      <c r="D41" s="2"/>
      <c r="E41" s="2"/>
      <c r="F41" s="2"/>
      <c r="G41" s="2"/>
      <c r="H41" s="2"/>
      <c r="I41" s="2"/>
      <c r="J41" s="2"/>
      <c r="K41" s="2"/>
      <c r="L41" s="2"/>
      <c r="M41" s="2"/>
    </row>
    <row r="42" spans="1:13" s="201" customFormat="1" hidden="1" outlineLevel="1" x14ac:dyDescent="0.25">
      <c r="A42" s="64" t="s">
        <v>1971</v>
      </c>
      <c r="B42" s="72"/>
      <c r="C42" s="218"/>
      <c r="D42" s="2"/>
      <c r="E42" s="2"/>
      <c r="F42" s="2"/>
      <c r="G42" s="2"/>
      <c r="H42" s="2"/>
      <c r="I42" s="2"/>
      <c r="J42" s="2"/>
      <c r="K42" s="2"/>
      <c r="L42" s="2"/>
      <c r="M42" s="2"/>
    </row>
    <row r="43" spans="1:13" s="201" customFormat="1" hidden="1" outlineLevel="1" x14ac:dyDescent="0.25">
      <c r="A43" s="64" t="s">
        <v>1972</v>
      </c>
      <c r="B43" s="72"/>
      <c r="C43" s="218"/>
      <c r="D43" s="2"/>
      <c r="E43" s="2"/>
      <c r="F43" s="2"/>
      <c r="G43" s="2"/>
      <c r="H43" s="2"/>
      <c r="I43" s="2"/>
      <c r="J43" s="2"/>
      <c r="K43" s="2"/>
      <c r="L43" s="2"/>
      <c r="M43" s="2"/>
    </row>
    <row r="44" spans="1:13" ht="18.75" collapsed="1" x14ac:dyDescent="0.25">
      <c r="A44" s="35"/>
      <c r="B44" s="35" t="s">
        <v>1954</v>
      </c>
      <c r="C44" s="75" t="s">
        <v>801</v>
      </c>
    </row>
    <row r="45" spans="1:13" x14ac:dyDescent="0.25">
      <c r="A45" s="1" t="s">
        <v>813</v>
      </c>
      <c r="B45" s="42" t="s">
        <v>803</v>
      </c>
      <c r="C45" s="24" t="s">
        <v>804</v>
      </c>
    </row>
    <row r="46" spans="1:13" x14ac:dyDescent="0.25">
      <c r="A46" s="157" t="s">
        <v>1956</v>
      </c>
      <c r="B46" s="42" t="s">
        <v>806</v>
      </c>
      <c r="C46" s="24" t="s">
        <v>807</v>
      </c>
    </row>
    <row r="47" spans="1:13" x14ac:dyDescent="0.25">
      <c r="A47" s="157" t="s">
        <v>1957</v>
      </c>
      <c r="B47" s="42" t="s">
        <v>809</v>
      </c>
      <c r="C47" s="24" t="s">
        <v>810</v>
      </c>
    </row>
    <row r="48" spans="1:13" hidden="1" outlineLevel="1" x14ac:dyDescent="0.25">
      <c r="A48" s="1" t="s">
        <v>814</v>
      </c>
      <c r="B48" s="41"/>
      <c r="C48" s="24"/>
    </row>
    <row r="49" spans="1:3" hidden="1" outlineLevel="1" x14ac:dyDescent="0.25">
      <c r="A49" s="157" t="s">
        <v>815</v>
      </c>
      <c r="B49" s="41"/>
      <c r="C49" s="24"/>
    </row>
    <row r="50" spans="1:3" hidden="1" outlineLevel="1" x14ac:dyDescent="0.25">
      <c r="A50" s="157" t="s">
        <v>816</v>
      </c>
      <c r="B50" s="42"/>
      <c r="C50" s="24"/>
    </row>
    <row r="51" spans="1:3" ht="18.75" collapsed="1" x14ac:dyDescent="0.25">
      <c r="A51" s="35"/>
      <c r="B51" s="35" t="s">
        <v>1955</v>
      </c>
      <c r="C51" s="75" t="s">
        <v>986</v>
      </c>
    </row>
    <row r="52" spans="1:3" ht="75" x14ac:dyDescent="0.25">
      <c r="A52" s="1" t="s">
        <v>1958</v>
      </c>
      <c r="B52" s="297" t="s">
        <v>2047</v>
      </c>
      <c r="C52" s="287" t="s">
        <v>2048</v>
      </c>
    </row>
    <row r="53" spans="1:3" ht="30" x14ac:dyDescent="0.25">
      <c r="A53" s="1" t="s">
        <v>1959</v>
      </c>
      <c r="B53" s="297" t="s">
        <v>2049</v>
      </c>
      <c r="C53" s="287" t="s">
        <v>2050</v>
      </c>
    </row>
    <row r="54" spans="1:3" x14ac:dyDescent="0.25">
      <c r="A54" s="157" t="s">
        <v>1960</v>
      </c>
      <c r="B54" s="297" t="s">
        <v>2051</v>
      </c>
      <c r="C54" s="287" t="s">
        <v>2052</v>
      </c>
    </row>
    <row r="55" spans="1:3" ht="30" x14ac:dyDescent="0.25">
      <c r="A55" s="157" t="s">
        <v>1961</v>
      </c>
      <c r="B55" s="297" t="s">
        <v>2053</v>
      </c>
      <c r="C55" s="287" t="s">
        <v>2054</v>
      </c>
    </row>
    <row r="56" spans="1:3" x14ac:dyDescent="0.25">
      <c r="A56" s="157" t="s">
        <v>1962</v>
      </c>
      <c r="B56" s="297" t="s">
        <v>2055</v>
      </c>
      <c r="C56" s="287" t="s">
        <v>2056</v>
      </c>
    </row>
    <row r="57" spans="1:3" x14ac:dyDescent="0.25">
      <c r="A57" s="157" t="s">
        <v>1963</v>
      </c>
      <c r="B57" s="41"/>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0"/>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6"/>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35"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8"/>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1" t="s">
        <v>817</v>
      </c>
    </row>
    <row r="3" spans="1:1" ht="17.25" x14ac:dyDescent="0.3">
      <c r="A3" s="79"/>
    </row>
    <row r="4" spans="1:1" ht="34.5" x14ac:dyDescent="0.25">
      <c r="A4" s="78" t="s">
        <v>2021</v>
      </c>
    </row>
    <row r="5" spans="1:1" ht="17.25" x14ac:dyDescent="0.25">
      <c r="A5" s="78"/>
    </row>
    <row r="6" spans="1:1" ht="103.5" x14ac:dyDescent="0.25">
      <c r="A6" s="78" t="s">
        <v>2022</v>
      </c>
    </row>
    <row r="7" spans="1:1" ht="17.25" x14ac:dyDescent="0.25">
      <c r="A7" s="78"/>
    </row>
    <row r="8" spans="1:1" ht="34.5" x14ac:dyDescent="0.25">
      <c r="A8" s="78" t="s">
        <v>2023</v>
      </c>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178AF-A123-4853-B9A4-0E96F8FC9BC5}">
  <sheetPr>
    <tabColor rgb="FF243386"/>
  </sheetPr>
  <dimension ref="C1:N37"/>
  <sheetViews>
    <sheetView zoomScale="80" zoomScaleNormal="80" workbookViewId="0">
      <selection activeCell="R13" sqref="R13"/>
    </sheetView>
  </sheetViews>
  <sheetFormatPr defaultRowHeight="15" x14ac:dyDescent="0.25"/>
  <cols>
    <col min="1" max="2" width="9.140625" style="299"/>
    <col min="3" max="3" width="7.5703125" style="299" customWidth="1"/>
    <col min="4" max="7" width="9.140625" style="299"/>
    <col min="8" max="8" width="13.28515625" style="299" customWidth="1"/>
    <col min="9" max="12" width="9.140625" style="299"/>
    <col min="13" max="13" width="9.42578125" style="299" customWidth="1"/>
    <col min="14" max="16384" width="9.140625" style="299"/>
  </cols>
  <sheetData>
    <row r="1" spans="3:14" ht="15.75" thickBot="1" x14ac:dyDescent="0.3"/>
    <row r="2" spans="3:14" ht="36.75" thickTop="1" x14ac:dyDescent="0.55000000000000004">
      <c r="C2" s="314"/>
      <c r="D2" s="323" t="s">
        <v>2076</v>
      </c>
      <c r="E2" s="323"/>
      <c r="F2" s="323"/>
      <c r="G2" s="323"/>
      <c r="H2" s="323"/>
      <c r="I2" s="323"/>
      <c r="J2" s="323"/>
      <c r="K2" s="323"/>
      <c r="L2" s="323"/>
      <c r="M2" s="323"/>
      <c r="N2" s="313"/>
    </row>
    <row r="3" spans="3:14" x14ac:dyDescent="0.25">
      <c r="C3" s="301"/>
      <c r="D3" s="312"/>
      <c r="E3" s="312"/>
      <c r="F3" s="312"/>
      <c r="G3" s="312"/>
      <c r="H3" s="312"/>
      <c r="I3" s="312"/>
      <c r="J3" s="312"/>
      <c r="K3" s="312"/>
      <c r="L3" s="312"/>
      <c r="M3" s="312"/>
      <c r="N3" s="300"/>
    </row>
    <row r="4" spans="3:14" ht="26.25" x14ac:dyDescent="0.25">
      <c r="C4" s="301"/>
      <c r="D4" s="324" t="s">
        <v>2075</v>
      </c>
      <c r="E4" s="324"/>
      <c r="F4" s="324"/>
      <c r="G4" s="324"/>
      <c r="H4" s="324"/>
      <c r="I4" s="324"/>
      <c r="J4" s="324"/>
      <c r="K4" s="324"/>
      <c r="L4" s="324"/>
      <c r="M4" s="324"/>
      <c r="N4" s="300"/>
    </row>
    <row r="5" spans="3:14" ht="15.75" thickBot="1" x14ac:dyDescent="0.3">
      <c r="C5" s="301"/>
      <c r="D5" s="311"/>
      <c r="E5" s="311"/>
      <c r="F5" s="311"/>
      <c r="G5" s="311"/>
      <c r="H5" s="311"/>
      <c r="I5" s="311"/>
      <c r="J5" s="311"/>
      <c r="K5" s="311"/>
      <c r="L5" s="311"/>
      <c r="M5" s="310"/>
      <c r="N5" s="300"/>
    </row>
    <row r="6" spans="3:14" ht="15.75" thickTop="1" x14ac:dyDescent="0.25">
      <c r="C6" s="301"/>
      <c r="M6" s="309"/>
      <c r="N6" s="300"/>
    </row>
    <row r="7" spans="3:14" x14ac:dyDescent="0.25">
      <c r="C7" s="301"/>
      <c r="N7" s="300"/>
    </row>
    <row r="8" spans="3:14" ht="16.5" thickBot="1" x14ac:dyDescent="0.3">
      <c r="C8" s="301"/>
      <c r="D8" s="303" t="s">
        <v>2074</v>
      </c>
      <c r="E8" s="302"/>
      <c r="F8" s="302"/>
      <c r="M8" s="309"/>
      <c r="N8" s="300"/>
    </row>
    <row r="9" spans="3:14" ht="15.75" thickTop="1" x14ac:dyDescent="0.25">
      <c r="C9" s="301"/>
      <c r="M9" s="309"/>
      <c r="N9" s="300"/>
    </row>
    <row r="10" spans="3:14" x14ac:dyDescent="0.25">
      <c r="C10" s="301"/>
      <c r="D10" s="308" t="s">
        <v>2073</v>
      </c>
      <c r="E10" s="308"/>
      <c r="F10" s="308"/>
      <c r="G10" s="308"/>
      <c r="H10" s="308"/>
      <c r="I10" s="308"/>
      <c r="J10" s="308" t="s">
        <v>2072</v>
      </c>
      <c r="K10" s="307">
        <v>0.1</v>
      </c>
      <c r="L10" s="307">
        <v>0.2</v>
      </c>
      <c r="M10" s="307">
        <v>0.3</v>
      </c>
      <c r="N10" s="300"/>
    </row>
    <row r="11" spans="3:14" x14ac:dyDescent="0.25">
      <c r="C11" s="301"/>
      <c r="D11" s="325" t="s">
        <v>2071</v>
      </c>
      <c r="E11" s="326"/>
      <c r="F11" s="326"/>
      <c r="G11" s="326"/>
      <c r="H11" s="326"/>
      <c r="I11" s="327"/>
      <c r="J11" s="306">
        <v>691044.88890993199</v>
      </c>
      <c r="K11" s="306">
        <v>691044.88890993199</v>
      </c>
      <c r="L11" s="306">
        <v>691044.88890993199</v>
      </c>
      <c r="M11" s="306">
        <v>691044.88890993199</v>
      </c>
      <c r="N11" s="300"/>
    </row>
    <row r="12" spans="3:14" x14ac:dyDescent="0.25">
      <c r="C12" s="301"/>
      <c r="D12" s="328" t="s">
        <v>2070</v>
      </c>
      <c r="E12" s="329"/>
      <c r="F12" s="329"/>
      <c r="G12" s="329"/>
      <c r="H12" s="329"/>
      <c r="I12" s="330"/>
      <c r="J12" s="304">
        <v>0.51062114924518798</v>
      </c>
      <c r="K12" s="304">
        <v>0.56730176785281505</v>
      </c>
      <c r="L12" s="304">
        <v>0.638152533796705</v>
      </c>
      <c r="M12" s="304">
        <v>0.72924638329965408</v>
      </c>
      <c r="N12" s="300"/>
    </row>
    <row r="13" spans="3:14" x14ac:dyDescent="0.25">
      <c r="C13" s="301"/>
      <c r="D13" s="328" t="s">
        <v>2069</v>
      </c>
      <c r="E13" s="329"/>
      <c r="F13" s="329"/>
      <c r="G13" s="329"/>
      <c r="H13" s="329"/>
      <c r="I13" s="330"/>
      <c r="J13" s="305">
        <v>689260.81737497402</v>
      </c>
      <c r="K13" s="305">
        <v>681190.66180526407</v>
      </c>
      <c r="L13" s="305">
        <v>661261.63471443101</v>
      </c>
      <c r="M13" s="305">
        <v>626142.8959456</v>
      </c>
      <c r="N13" s="300"/>
    </row>
    <row r="14" spans="3:14" x14ac:dyDescent="0.25">
      <c r="C14" s="301"/>
      <c r="D14" s="328" t="s">
        <v>2068</v>
      </c>
      <c r="E14" s="329"/>
      <c r="F14" s="329"/>
      <c r="G14" s="329"/>
      <c r="H14" s="329"/>
      <c r="I14" s="330"/>
      <c r="J14" s="305">
        <v>460074.1115</v>
      </c>
      <c r="K14" s="305">
        <v>460074.1115</v>
      </c>
      <c r="L14" s="305">
        <v>460074.1115</v>
      </c>
      <c r="M14" s="305">
        <v>460074.1115</v>
      </c>
      <c r="N14" s="300"/>
    </row>
    <row r="15" spans="3:14" x14ac:dyDescent="0.25">
      <c r="C15" s="301"/>
      <c r="D15" s="328" t="s">
        <v>2067</v>
      </c>
      <c r="E15" s="329"/>
      <c r="F15" s="329"/>
      <c r="G15" s="329"/>
      <c r="H15" s="329"/>
      <c r="I15" s="330"/>
      <c r="J15" s="304">
        <v>0.49815171109660228</v>
      </c>
      <c r="K15" s="304">
        <v>0.48061072070399269</v>
      </c>
      <c r="L15" s="304">
        <v>0.43729372765290009</v>
      </c>
      <c r="M15" s="304">
        <v>0.36096094149735691</v>
      </c>
      <c r="N15" s="300"/>
    </row>
    <row r="16" spans="3:14" x14ac:dyDescent="0.25">
      <c r="C16" s="301"/>
      <c r="N16" s="300"/>
    </row>
    <row r="17" spans="3:14" x14ac:dyDescent="0.25">
      <c r="C17" s="301"/>
      <c r="N17" s="300"/>
    </row>
    <row r="18" spans="3:14" ht="16.5" thickBot="1" x14ac:dyDescent="0.3">
      <c r="C18" s="301"/>
      <c r="D18" s="303" t="s">
        <v>2066</v>
      </c>
      <c r="E18" s="302"/>
      <c r="F18" s="302"/>
      <c r="N18" s="300"/>
    </row>
    <row r="19" spans="3:14" ht="15.75" thickTop="1" x14ac:dyDescent="0.25">
      <c r="C19" s="301"/>
      <c r="N19" s="300"/>
    </row>
    <row r="20" spans="3:14" x14ac:dyDescent="0.25">
      <c r="C20" s="301"/>
      <c r="D20" s="331"/>
      <c r="E20" s="332"/>
      <c r="F20" s="332"/>
      <c r="G20" s="332"/>
      <c r="H20" s="332"/>
      <c r="I20" s="332"/>
      <c r="J20" s="332"/>
      <c r="K20" s="332"/>
      <c r="L20" s="332"/>
      <c r="M20" s="333"/>
      <c r="N20" s="300"/>
    </row>
    <row r="21" spans="3:14" x14ac:dyDescent="0.25">
      <c r="C21" s="301"/>
      <c r="D21" s="334"/>
      <c r="E21" s="332"/>
      <c r="F21" s="332"/>
      <c r="G21" s="332"/>
      <c r="H21" s="332"/>
      <c r="I21" s="332"/>
      <c r="J21" s="332"/>
      <c r="K21" s="332"/>
      <c r="L21" s="332"/>
      <c r="M21" s="333"/>
      <c r="N21" s="300"/>
    </row>
    <row r="22" spans="3:14" x14ac:dyDescent="0.25">
      <c r="C22" s="301"/>
      <c r="D22" s="334"/>
      <c r="E22" s="332"/>
      <c r="F22" s="332"/>
      <c r="G22" s="332"/>
      <c r="H22" s="332"/>
      <c r="I22" s="332"/>
      <c r="J22" s="332"/>
      <c r="K22" s="332"/>
      <c r="L22" s="332"/>
      <c r="M22" s="333"/>
      <c r="N22" s="300"/>
    </row>
    <row r="23" spans="3:14" x14ac:dyDescent="0.25">
      <c r="C23" s="301"/>
      <c r="D23" s="334"/>
      <c r="E23" s="332"/>
      <c r="F23" s="332"/>
      <c r="G23" s="332"/>
      <c r="H23" s="332"/>
      <c r="I23" s="332"/>
      <c r="J23" s="332"/>
      <c r="K23" s="332"/>
      <c r="L23" s="332"/>
      <c r="M23" s="333"/>
      <c r="N23" s="300"/>
    </row>
    <row r="24" spans="3:14" x14ac:dyDescent="0.25">
      <c r="C24" s="301"/>
      <c r="D24" s="335"/>
      <c r="E24" s="336"/>
      <c r="F24" s="336"/>
      <c r="G24" s="336"/>
      <c r="H24" s="336"/>
      <c r="I24" s="336"/>
      <c r="J24" s="336"/>
      <c r="K24" s="336"/>
      <c r="L24" s="336"/>
      <c r="M24" s="337"/>
      <c r="N24" s="300"/>
    </row>
    <row r="25" spans="3:14" x14ac:dyDescent="0.25">
      <c r="C25" s="301"/>
      <c r="D25" s="335"/>
      <c r="E25" s="336"/>
      <c r="F25" s="336"/>
      <c r="G25" s="336"/>
      <c r="H25" s="336"/>
      <c r="I25" s="336"/>
      <c r="J25" s="336"/>
      <c r="K25" s="336"/>
      <c r="L25" s="336"/>
      <c r="M25" s="337"/>
      <c r="N25" s="300"/>
    </row>
    <row r="26" spans="3:14" x14ac:dyDescent="0.25">
      <c r="C26" s="301"/>
      <c r="D26" s="334"/>
      <c r="E26" s="332"/>
      <c r="F26" s="332"/>
      <c r="G26" s="332"/>
      <c r="H26" s="332"/>
      <c r="I26" s="332"/>
      <c r="J26" s="332"/>
      <c r="K26" s="332"/>
      <c r="L26" s="332"/>
      <c r="M26" s="333"/>
      <c r="N26" s="300"/>
    </row>
    <row r="27" spans="3:14" x14ac:dyDescent="0.25">
      <c r="C27" s="301"/>
      <c r="D27" s="334"/>
      <c r="E27" s="332"/>
      <c r="F27" s="332"/>
      <c r="G27" s="332"/>
      <c r="H27" s="332"/>
      <c r="I27" s="332"/>
      <c r="J27" s="332"/>
      <c r="K27" s="332"/>
      <c r="L27" s="332"/>
      <c r="M27" s="333"/>
      <c r="N27" s="300"/>
    </row>
    <row r="28" spans="3:14" x14ac:dyDescent="0.25">
      <c r="C28" s="301"/>
      <c r="D28" s="335"/>
      <c r="E28" s="336"/>
      <c r="F28" s="336"/>
      <c r="G28" s="336"/>
      <c r="H28" s="336"/>
      <c r="I28" s="336"/>
      <c r="J28" s="336"/>
      <c r="K28" s="336"/>
      <c r="L28" s="336"/>
      <c r="M28" s="337"/>
      <c r="N28" s="300"/>
    </row>
    <row r="29" spans="3:14" x14ac:dyDescent="0.25">
      <c r="C29" s="301"/>
      <c r="D29" s="335"/>
      <c r="E29" s="336"/>
      <c r="F29" s="336"/>
      <c r="G29" s="336"/>
      <c r="H29" s="336"/>
      <c r="I29" s="336"/>
      <c r="J29" s="336"/>
      <c r="K29" s="336"/>
      <c r="L29" s="336"/>
      <c r="M29" s="337"/>
      <c r="N29" s="300"/>
    </row>
    <row r="30" spans="3:14" x14ac:dyDescent="0.25">
      <c r="C30" s="301"/>
      <c r="D30" s="335"/>
      <c r="E30" s="336"/>
      <c r="F30" s="336"/>
      <c r="G30" s="336"/>
      <c r="H30" s="336"/>
      <c r="I30" s="336"/>
      <c r="J30" s="336"/>
      <c r="K30" s="336"/>
      <c r="L30" s="336"/>
      <c r="M30" s="337"/>
      <c r="N30" s="300"/>
    </row>
    <row r="31" spans="3:14" x14ac:dyDescent="0.25">
      <c r="C31" s="301"/>
      <c r="N31" s="300"/>
    </row>
    <row r="32" spans="3:14" x14ac:dyDescent="0.25">
      <c r="C32" s="301"/>
      <c r="N32" s="300"/>
    </row>
    <row r="33" spans="3:14" x14ac:dyDescent="0.25">
      <c r="C33" s="338"/>
      <c r="D33" s="339"/>
      <c r="E33" s="339"/>
      <c r="F33" s="339"/>
      <c r="G33" s="339"/>
      <c r="H33" s="339"/>
      <c r="I33" s="339"/>
      <c r="J33" s="339"/>
      <c r="K33" s="339"/>
      <c r="L33" s="339"/>
      <c r="M33" s="339"/>
      <c r="N33" s="340"/>
    </row>
    <row r="34" spans="3:14" x14ac:dyDescent="0.25">
      <c r="C34" s="338"/>
      <c r="D34" s="339"/>
      <c r="E34" s="339"/>
      <c r="F34" s="339"/>
      <c r="G34" s="339"/>
      <c r="H34" s="339"/>
      <c r="I34" s="339"/>
      <c r="J34" s="339"/>
      <c r="K34" s="339"/>
      <c r="L34" s="339"/>
      <c r="M34" s="339"/>
      <c r="N34" s="340"/>
    </row>
    <row r="35" spans="3:14" x14ac:dyDescent="0.25">
      <c r="C35" s="338"/>
      <c r="D35" s="339"/>
      <c r="E35" s="339"/>
      <c r="F35" s="339"/>
      <c r="G35" s="339"/>
      <c r="H35" s="339"/>
      <c r="I35" s="339"/>
      <c r="J35" s="339"/>
      <c r="K35" s="339"/>
      <c r="L35" s="339"/>
      <c r="M35" s="339"/>
      <c r="N35" s="340"/>
    </row>
    <row r="36" spans="3:14" ht="15.75" thickBot="1" x14ac:dyDescent="0.3">
      <c r="C36" s="341"/>
      <c r="D36" s="342"/>
      <c r="E36" s="342"/>
      <c r="F36" s="342"/>
      <c r="G36" s="342"/>
      <c r="H36" s="342"/>
      <c r="I36" s="342"/>
      <c r="J36" s="342"/>
      <c r="K36" s="342"/>
      <c r="L36" s="342"/>
      <c r="M36" s="342"/>
      <c r="N36" s="343"/>
    </row>
    <row r="37" spans="3:14" ht="15.75" thickTop="1" x14ac:dyDescent="0.25"/>
  </sheetData>
  <mergeCells count="20">
    <mergeCell ref="D23:M23"/>
    <mergeCell ref="D24:M24"/>
    <mergeCell ref="C33:N33"/>
    <mergeCell ref="C34:N36"/>
    <mergeCell ref="D25:M25"/>
    <mergeCell ref="D26:M26"/>
    <mergeCell ref="D27:M27"/>
    <mergeCell ref="D28:M28"/>
    <mergeCell ref="D29:M29"/>
    <mergeCell ref="D30:M30"/>
    <mergeCell ref="D14:I14"/>
    <mergeCell ref="D15:I15"/>
    <mergeCell ref="D20:M20"/>
    <mergeCell ref="D21:M21"/>
    <mergeCell ref="D22:M22"/>
    <mergeCell ref="D2:M2"/>
    <mergeCell ref="D4:M4"/>
    <mergeCell ref="D11:I11"/>
    <mergeCell ref="D12:I12"/>
    <mergeCell ref="D13:I1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7" sqref="C7"/>
    </sheetView>
  </sheetViews>
  <sheetFormatPr defaultColWidth="8.85546875" defaultRowHeight="15" outlineLevelRow="1" x14ac:dyDescent="0.25"/>
  <cols>
    <col min="1" max="1" width="13.28515625" style="24" customWidth="1"/>
    <col min="2" max="2" width="60.5703125" style="24" bestFit="1" customWidth="1"/>
    <col min="3" max="7" width="41" style="24" customWidth="1"/>
    <col min="8" max="8" width="7.28515625" style="24" customWidth="1"/>
    <col min="9" max="9" width="92" style="24" customWidth="1"/>
    <col min="10" max="11" width="47.7109375" style="24" customWidth="1"/>
    <col min="12" max="12" width="7.28515625" style="24" customWidth="1"/>
    <col min="13" max="13" width="25.7109375" style="24" customWidth="1"/>
    <col min="14" max="14" width="25.7109375" style="22" customWidth="1"/>
    <col min="15" max="16384" width="8.85546875" style="53"/>
  </cols>
  <sheetData>
    <row r="1" spans="1:13" ht="45" customHeight="1" x14ac:dyDescent="0.25">
      <c r="A1" s="344" t="s">
        <v>942</v>
      </c>
      <c r="B1" s="344"/>
    </row>
    <row r="2" spans="1:13" ht="31.5" x14ac:dyDescent="0.25">
      <c r="A2" s="127" t="s">
        <v>941</v>
      </c>
      <c r="B2" s="127"/>
      <c r="C2" s="22"/>
      <c r="D2" s="22"/>
      <c r="E2" s="22"/>
      <c r="F2" s="135" t="s">
        <v>1440</v>
      </c>
      <c r="G2" s="56"/>
      <c r="H2" s="22"/>
      <c r="I2" s="21"/>
      <c r="J2" s="22"/>
      <c r="K2" s="22"/>
      <c r="L2" s="22"/>
      <c r="M2" s="22"/>
    </row>
    <row r="3" spans="1:13" ht="15.75" thickBot="1" x14ac:dyDescent="0.3">
      <c r="A3" s="22"/>
      <c r="B3" s="23"/>
      <c r="C3" s="23"/>
      <c r="D3" s="22"/>
      <c r="E3" s="22"/>
      <c r="F3" s="22"/>
      <c r="G3" s="22"/>
      <c r="H3" s="22"/>
      <c r="L3" s="22"/>
      <c r="M3" s="22"/>
    </row>
    <row r="4" spans="1:13" ht="19.5" thickBot="1" x14ac:dyDescent="0.3">
      <c r="A4" s="25"/>
      <c r="B4" s="26" t="s">
        <v>20</v>
      </c>
      <c r="C4" s="27" t="s">
        <v>165</v>
      </c>
      <c r="D4" s="25"/>
      <c r="E4" s="25"/>
      <c r="F4" s="22"/>
      <c r="G4" s="22"/>
      <c r="H4" s="22"/>
      <c r="I4" s="35" t="s">
        <v>934</v>
      </c>
      <c r="J4" s="75" t="s">
        <v>801</v>
      </c>
      <c r="L4" s="22"/>
      <c r="M4" s="22"/>
    </row>
    <row r="5" spans="1:13" ht="15.75" thickBot="1" x14ac:dyDescent="0.3">
      <c r="H5" s="22"/>
      <c r="I5" s="82" t="s">
        <v>803</v>
      </c>
      <c r="J5" s="24" t="s">
        <v>804</v>
      </c>
      <c r="L5" s="22"/>
      <c r="M5" s="22"/>
    </row>
    <row r="6" spans="1:13" ht="18.75" x14ac:dyDescent="0.25">
      <c r="A6" s="28"/>
      <c r="B6" s="29" t="s">
        <v>843</v>
      </c>
      <c r="C6" s="28"/>
      <c r="E6" s="30"/>
      <c r="F6" s="30"/>
      <c r="G6" s="30"/>
      <c r="H6" s="22"/>
      <c r="I6" s="82" t="s">
        <v>806</v>
      </c>
      <c r="J6" s="24" t="s">
        <v>807</v>
      </c>
      <c r="L6" s="22"/>
      <c r="M6" s="22"/>
    </row>
    <row r="7" spans="1:13" x14ac:dyDescent="0.25">
      <c r="B7" s="32" t="s">
        <v>940</v>
      </c>
      <c r="H7" s="22"/>
      <c r="I7" s="82" t="s">
        <v>809</v>
      </c>
      <c r="J7" s="24" t="s">
        <v>810</v>
      </c>
      <c r="L7" s="22"/>
      <c r="M7" s="22"/>
    </row>
    <row r="8" spans="1:13" x14ac:dyDescent="0.25">
      <c r="B8" s="32" t="s">
        <v>856</v>
      </c>
      <c r="H8" s="22"/>
      <c r="I8" s="82" t="s">
        <v>932</v>
      </c>
      <c r="J8" s="24" t="s">
        <v>933</v>
      </c>
      <c r="L8" s="22"/>
      <c r="M8" s="22"/>
    </row>
    <row r="9" spans="1:13" ht="15.75" thickBot="1" x14ac:dyDescent="0.3">
      <c r="B9" s="33" t="s">
        <v>878</v>
      </c>
      <c r="H9" s="22"/>
      <c r="L9" s="22"/>
      <c r="M9" s="22"/>
    </row>
    <row r="10" spans="1:13" x14ac:dyDescent="0.25">
      <c r="B10" s="34"/>
      <c r="H10" s="22"/>
      <c r="I10" s="83" t="s">
        <v>936</v>
      </c>
      <c r="L10" s="22"/>
      <c r="M10" s="22"/>
    </row>
    <row r="11" spans="1:13" x14ac:dyDescent="0.25">
      <c r="B11" s="34"/>
      <c r="H11" s="22"/>
      <c r="I11" s="83" t="s">
        <v>938</v>
      </c>
      <c r="L11" s="22"/>
      <c r="M11" s="22"/>
    </row>
    <row r="12" spans="1:13" ht="37.5" x14ac:dyDescent="0.25">
      <c r="A12" s="35" t="s">
        <v>29</v>
      </c>
      <c r="B12" s="35" t="s">
        <v>924</v>
      </c>
      <c r="C12" s="36"/>
      <c r="D12" s="36"/>
      <c r="E12" s="36"/>
      <c r="F12" s="36"/>
      <c r="G12" s="36"/>
      <c r="H12" s="22"/>
      <c r="L12" s="22"/>
      <c r="M12" s="22"/>
    </row>
    <row r="13" spans="1:13" ht="15" customHeight="1" x14ac:dyDescent="0.25">
      <c r="A13" s="43"/>
      <c r="B13" s="44" t="s">
        <v>855</v>
      </c>
      <c r="C13" s="43" t="s">
        <v>923</v>
      </c>
      <c r="D13" s="43" t="s">
        <v>935</v>
      </c>
      <c r="E13" s="45"/>
      <c r="F13" s="46"/>
      <c r="G13" s="46"/>
      <c r="H13" s="22"/>
      <c r="L13" s="22"/>
      <c r="M13" s="22"/>
    </row>
    <row r="14" spans="1:13" x14ac:dyDescent="0.25">
      <c r="A14" s="24" t="s">
        <v>844</v>
      </c>
      <c r="B14" s="41" t="s">
        <v>833</v>
      </c>
      <c r="C14" s="207" t="s">
        <v>807</v>
      </c>
      <c r="D14" s="207" t="s">
        <v>807</v>
      </c>
      <c r="E14" s="30"/>
      <c r="F14" s="30"/>
      <c r="G14" s="30"/>
      <c r="H14" s="22"/>
      <c r="L14" s="22"/>
      <c r="M14" s="22"/>
    </row>
    <row r="15" spans="1:13" x14ac:dyDescent="0.25">
      <c r="A15" s="24" t="s">
        <v>845</v>
      </c>
      <c r="B15" s="41" t="s">
        <v>381</v>
      </c>
      <c r="C15" s="24" t="s">
        <v>2077</v>
      </c>
      <c r="D15" s="24" t="s">
        <v>2078</v>
      </c>
      <c r="E15" s="30"/>
      <c r="F15" s="30"/>
      <c r="G15" s="30"/>
      <c r="H15" s="22"/>
      <c r="L15" s="22"/>
      <c r="M15" s="22"/>
    </row>
    <row r="16" spans="1:13" x14ac:dyDescent="0.25">
      <c r="A16" s="24" t="s">
        <v>846</v>
      </c>
      <c r="B16" s="41" t="s">
        <v>834</v>
      </c>
      <c r="C16" s="24" t="s">
        <v>807</v>
      </c>
      <c r="D16" s="24" t="s">
        <v>807</v>
      </c>
      <c r="E16" s="30"/>
      <c r="F16" s="30"/>
      <c r="G16" s="30"/>
      <c r="H16" s="22"/>
      <c r="L16" s="22"/>
      <c r="M16" s="22"/>
    </row>
    <row r="17" spans="1:13" x14ac:dyDescent="0.25">
      <c r="A17" s="24" t="s">
        <v>847</v>
      </c>
      <c r="B17" s="204" t="s">
        <v>835</v>
      </c>
      <c r="C17" s="24" t="s">
        <v>807</v>
      </c>
      <c r="D17" s="24" t="s">
        <v>807</v>
      </c>
      <c r="E17" s="30"/>
      <c r="F17" s="30"/>
      <c r="G17" s="30"/>
      <c r="H17" s="22"/>
      <c r="L17" s="22"/>
      <c r="M17" s="22"/>
    </row>
    <row r="18" spans="1:13" x14ac:dyDescent="0.25">
      <c r="A18" s="24" t="s">
        <v>848</v>
      </c>
      <c r="B18" s="41" t="s">
        <v>836</v>
      </c>
      <c r="C18" s="24" t="s">
        <v>2077</v>
      </c>
      <c r="D18" s="24" t="s">
        <v>2078</v>
      </c>
      <c r="E18" s="30"/>
      <c r="F18" s="30"/>
      <c r="G18" s="30"/>
      <c r="H18" s="22"/>
      <c r="L18" s="22"/>
      <c r="M18" s="22"/>
    </row>
    <row r="19" spans="1:13" x14ac:dyDescent="0.25">
      <c r="A19" s="24" t="s">
        <v>849</v>
      </c>
      <c r="B19" s="41" t="s">
        <v>837</v>
      </c>
      <c r="C19" s="24" t="s">
        <v>807</v>
      </c>
      <c r="D19" s="24" t="s">
        <v>807</v>
      </c>
      <c r="E19" s="30"/>
      <c r="F19" s="30"/>
      <c r="G19" s="30"/>
      <c r="H19" s="22"/>
      <c r="L19" s="22"/>
      <c r="M19" s="22"/>
    </row>
    <row r="20" spans="1:13" x14ac:dyDescent="0.25">
      <c r="A20" s="24" t="s">
        <v>850</v>
      </c>
      <c r="B20" s="41" t="s">
        <v>838</v>
      </c>
      <c r="C20" s="24" t="s">
        <v>2077</v>
      </c>
      <c r="D20" s="24" t="s">
        <v>2078</v>
      </c>
      <c r="E20" s="30"/>
      <c r="F20" s="30"/>
      <c r="G20" s="30"/>
      <c r="H20" s="22"/>
      <c r="L20" s="22"/>
      <c r="M20" s="22"/>
    </row>
    <row r="21" spans="1:13" x14ac:dyDescent="0.25">
      <c r="A21" s="24" t="s">
        <v>851</v>
      </c>
      <c r="B21" s="41" t="s">
        <v>839</v>
      </c>
      <c r="C21" s="24" t="s">
        <v>807</v>
      </c>
      <c r="D21" s="24" t="s">
        <v>807</v>
      </c>
      <c r="E21" s="30"/>
      <c r="F21" s="30"/>
      <c r="G21" s="30"/>
      <c r="H21" s="22"/>
      <c r="L21" s="22"/>
      <c r="M21" s="22"/>
    </row>
    <row r="22" spans="1:13" x14ac:dyDescent="0.25">
      <c r="A22" s="24" t="s">
        <v>852</v>
      </c>
      <c r="B22" s="41" t="s">
        <v>840</v>
      </c>
      <c r="C22" s="24" t="s">
        <v>807</v>
      </c>
      <c r="D22" s="24" t="s">
        <v>807</v>
      </c>
      <c r="E22" s="30"/>
      <c r="F22" s="30"/>
      <c r="G22" s="30"/>
      <c r="H22" s="22"/>
      <c r="L22" s="22"/>
      <c r="M22" s="22"/>
    </row>
    <row r="23" spans="1:13" x14ac:dyDescent="0.25">
      <c r="A23" s="24" t="s">
        <v>853</v>
      </c>
      <c r="B23" s="41" t="s">
        <v>919</v>
      </c>
      <c r="C23" s="24" t="s">
        <v>807</v>
      </c>
      <c r="D23" s="24" t="s">
        <v>807</v>
      </c>
      <c r="E23" s="30"/>
      <c r="F23" s="30"/>
      <c r="G23" s="30"/>
      <c r="H23" s="22"/>
      <c r="L23" s="22"/>
      <c r="M23" s="22"/>
    </row>
    <row r="24" spans="1:13" x14ac:dyDescent="0.25">
      <c r="A24" s="24" t="s">
        <v>921</v>
      </c>
      <c r="B24" s="41" t="s">
        <v>920</v>
      </c>
      <c r="C24" s="24" t="s">
        <v>2079</v>
      </c>
      <c r="D24" s="24" t="s">
        <v>810</v>
      </c>
      <c r="E24" s="30"/>
      <c r="F24" s="30"/>
      <c r="G24" s="30"/>
      <c r="H24" s="22"/>
      <c r="L24" s="22"/>
      <c r="M24" s="22"/>
    </row>
    <row r="25" spans="1:13" hidden="1" outlineLevel="1" x14ac:dyDescent="0.25">
      <c r="A25" s="24" t="s">
        <v>854</v>
      </c>
      <c r="B25" s="39"/>
      <c r="E25" s="30"/>
      <c r="F25" s="30"/>
      <c r="G25" s="30"/>
      <c r="H25" s="22"/>
      <c r="L25" s="22"/>
      <c r="M25" s="22"/>
    </row>
    <row r="26" spans="1:13" hidden="1" outlineLevel="1" x14ac:dyDescent="0.25">
      <c r="A26" s="24" t="s">
        <v>857</v>
      </c>
      <c r="B26" s="39"/>
      <c r="E26" s="30"/>
      <c r="F26" s="30"/>
      <c r="G26" s="30"/>
      <c r="H26" s="22"/>
      <c r="L26" s="22"/>
      <c r="M26" s="22"/>
    </row>
    <row r="27" spans="1:13" hidden="1" outlineLevel="1" x14ac:dyDescent="0.25">
      <c r="A27" s="24" t="s">
        <v>858</v>
      </c>
      <c r="B27" s="39"/>
      <c r="E27" s="30"/>
      <c r="F27" s="30"/>
      <c r="G27" s="30"/>
      <c r="H27" s="22"/>
      <c r="L27" s="22"/>
      <c r="M27" s="22"/>
    </row>
    <row r="28" spans="1:13" hidden="1" outlineLevel="1" x14ac:dyDescent="0.25">
      <c r="A28" s="24" t="s">
        <v>859</v>
      </c>
      <c r="B28" s="39"/>
      <c r="E28" s="30"/>
      <c r="F28" s="30"/>
      <c r="G28" s="30"/>
      <c r="H28" s="22"/>
      <c r="L28" s="22"/>
      <c r="M28" s="22"/>
    </row>
    <row r="29" spans="1:13" hidden="1" outlineLevel="1" x14ac:dyDescent="0.25">
      <c r="A29" s="24" t="s">
        <v>860</v>
      </c>
      <c r="B29" s="39"/>
      <c r="E29" s="30"/>
      <c r="F29" s="30"/>
      <c r="G29" s="30"/>
      <c r="H29" s="22"/>
      <c r="L29" s="22"/>
      <c r="M29" s="22"/>
    </row>
    <row r="30" spans="1:13" hidden="1" outlineLevel="1" x14ac:dyDescent="0.25">
      <c r="A30" s="24" t="s">
        <v>861</v>
      </c>
      <c r="B30" s="39"/>
      <c r="E30" s="30"/>
      <c r="F30" s="30"/>
      <c r="G30" s="30"/>
      <c r="H30" s="22"/>
      <c r="L30" s="22"/>
      <c r="M30" s="22"/>
    </row>
    <row r="31" spans="1:13" hidden="1" outlineLevel="1" x14ac:dyDescent="0.25">
      <c r="A31" s="24" t="s">
        <v>862</v>
      </c>
      <c r="B31" s="39"/>
      <c r="E31" s="30"/>
      <c r="F31" s="30"/>
      <c r="G31" s="30"/>
      <c r="H31" s="22"/>
      <c r="L31" s="22"/>
      <c r="M31" s="22"/>
    </row>
    <row r="32" spans="1:13" hidden="1" outlineLevel="1" x14ac:dyDescent="0.25">
      <c r="A32" s="24" t="s">
        <v>863</v>
      </c>
      <c r="B32" s="39"/>
      <c r="E32" s="30"/>
      <c r="F32" s="30"/>
      <c r="G32" s="30"/>
      <c r="H32" s="22"/>
      <c r="L32" s="22"/>
      <c r="M32" s="22"/>
    </row>
    <row r="33" spans="1:13" ht="18.75" collapsed="1" x14ac:dyDescent="0.25">
      <c r="A33" s="36"/>
      <c r="B33" s="35" t="s">
        <v>856</v>
      </c>
      <c r="C33" s="36"/>
      <c r="D33" s="36"/>
      <c r="E33" s="36"/>
      <c r="F33" s="36"/>
      <c r="G33" s="36"/>
      <c r="H33" s="22"/>
      <c r="L33" s="22"/>
      <c r="M33" s="22"/>
    </row>
    <row r="34" spans="1:13" ht="15" customHeight="1" x14ac:dyDescent="0.25">
      <c r="A34" s="43"/>
      <c r="B34" s="44" t="s">
        <v>841</v>
      </c>
      <c r="C34" s="43" t="s">
        <v>931</v>
      </c>
      <c r="D34" s="43" t="s">
        <v>935</v>
      </c>
      <c r="E34" s="43" t="s">
        <v>842</v>
      </c>
      <c r="F34" s="46"/>
      <c r="G34" s="46"/>
      <c r="H34" s="22"/>
      <c r="L34" s="22"/>
      <c r="M34" s="22"/>
    </row>
    <row r="35" spans="1:13" x14ac:dyDescent="0.25">
      <c r="A35" s="24" t="s">
        <v>879</v>
      </c>
      <c r="B35" s="287" t="s">
        <v>2077</v>
      </c>
      <c r="C35" s="287" t="s">
        <v>807</v>
      </c>
      <c r="D35" s="287" t="s">
        <v>2078</v>
      </c>
      <c r="E35" s="287" t="s">
        <v>2080</v>
      </c>
      <c r="F35" s="81"/>
      <c r="G35" s="81"/>
      <c r="H35" s="22"/>
      <c r="L35" s="22"/>
      <c r="M35" s="22"/>
    </row>
    <row r="36" spans="1:13" x14ac:dyDescent="0.25">
      <c r="A36" s="24" t="s">
        <v>880</v>
      </c>
      <c r="B36" s="287" t="s">
        <v>807</v>
      </c>
      <c r="C36" s="287" t="s">
        <v>807</v>
      </c>
      <c r="D36" s="287" t="s">
        <v>807</v>
      </c>
      <c r="E36" s="287" t="s">
        <v>807</v>
      </c>
      <c r="H36" s="22"/>
      <c r="L36" s="22"/>
      <c r="M36" s="22"/>
    </row>
    <row r="37" spans="1:13" x14ac:dyDescent="0.25">
      <c r="A37" s="24" t="s">
        <v>881</v>
      </c>
      <c r="B37" s="287" t="s">
        <v>807</v>
      </c>
      <c r="C37" s="287" t="s">
        <v>807</v>
      </c>
      <c r="D37" s="287" t="s">
        <v>807</v>
      </c>
      <c r="E37" s="287" t="s">
        <v>807</v>
      </c>
      <c r="H37" s="22"/>
      <c r="L37" s="22"/>
      <c r="M37" s="22"/>
    </row>
    <row r="38" spans="1:13" x14ac:dyDescent="0.25">
      <c r="A38" s="24" t="s">
        <v>882</v>
      </c>
      <c r="B38" s="287" t="s">
        <v>807</v>
      </c>
      <c r="C38" s="287" t="s">
        <v>807</v>
      </c>
      <c r="D38" s="287" t="s">
        <v>807</v>
      </c>
      <c r="E38" s="287" t="s">
        <v>807</v>
      </c>
      <c r="H38" s="22"/>
      <c r="L38" s="22"/>
      <c r="M38" s="22"/>
    </row>
    <row r="39" spans="1:13" x14ac:dyDescent="0.25">
      <c r="A39" s="24" t="s">
        <v>883</v>
      </c>
      <c r="B39" s="287" t="s">
        <v>807</v>
      </c>
      <c r="C39" s="287" t="s">
        <v>807</v>
      </c>
      <c r="D39" s="287" t="s">
        <v>807</v>
      </c>
      <c r="E39" s="287" t="s">
        <v>807</v>
      </c>
      <c r="H39" s="22"/>
      <c r="L39" s="22"/>
      <c r="M39" s="22"/>
    </row>
    <row r="40" spans="1:13" x14ac:dyDescent="0.25">
      <c r="A40" s="24" t="s">
        <v>884</v>
      </c>
      <c r="B40" s="287" t="s">
        <v>807</v>
      </c>
      <c r="C40" s="287" t="s">
        <v>807</v>
      </c>
      <c r="D40" s="287" t="s">
        <v>807</v>
      </c>
      <c r="E40" s="287" t="s">
        <v>807</v>
      </c>
      <c r="H40" s="22"/>
      <c r="L40" s="22"/>
      <c r="M40" s="22"/>
    </row>
    <row r="41" spans="1:13" x14ac:dyDescent="0.25">
      <c r="A41" s="24" t="s">
        <v>885</v>
      </c>
      <c r="B41" s="287" t="s">
        <v>807</v>
      </c>
      <c r="C41" s="287" t="s">
        <v>807</v>
      </c>
      <c r="D41" s="287" t="s">
        <v>807</v>
      </c>
      <c r="E41" s="287" t="s">
        <v>807</v>
      </c>
      <c r="H41" s="22"/>
      <c r="L41" s="22"/>
      <c r="M41" s="22"/>
    </row>
    <row r="42" spans="1:13" x14ac:dyDescent="0.25">
      <c r="A42" s="24" t="s">
        <v>886</v>
      </c>
      <c r="B42" s="287" t="s">
        <v>807</v>
      </c>
      <c r="C42" s="287" t="s">
        <v>807</v>
      </c>
      <c r="D42" s="287" t="s">
        <v>807</v>
      </c>
      <c r="E42" s="287" t="s">
        <v>807</v>
      </c>
      <c r="H42" s="22"/>
      <c r="L42" s="22"/>
      <c r="M42" s="22"/>
    </row>
    <row r="43" spans="1:13" x14ac:dyDescent="0.25">
      <c r="A43" s="24" t="s">
        <v>887</v>
      </c>
      <c r="B43" s="287" t="s">
        <v>807</v>
      </c>
      <c r="C43" s="287" t="s">
        <v>807</v>
      </c>
      <c r="D43" s="287" t="s">
        <v>807</v>
      </c>
      <c r="E43" s="287" t="s">
        <v>807</v>
      </c>
      <c r="H43" s="22"/>
      <c r="L43" s="22"/>
      <c r="M43" s="22"/>
    </row>
    <row r="44" spans="1:13" x14ac:dyDescent="0.25">
      <c r="A44" s="24" t="s">
        <v>888</v>
      </c>
      <c r="B44" s="287" t="s">
        <v>807</v>
      </c>
      <c r="C44" s="287" t="s">
        <v>807</v>
      </c>
      <c r="D44" s="287" t="s">
        <v>807</v>
      </c>
      <c r="E44" s="287" t="s">
        <v>807</v>
      </c>
      <c r="H44" s="22"/>
      <c r="L44" s="22"/>
      <c r="M44" s="22"/>
    </row>
    <row r="45" spans="1:13" x14ac:dyDescent="0.25">
      <c r="A45" s="24" t="s">
        <v>889</v>
      </c>
      <c r="B45" s="287" t="s">
        <v>807</v>
      </c>
      <c r="C45" s="287" t="s">
        <v>807</v>
      </c>
      <c r="D45" s="287" t="s">
        <v>807</v>
      </c>
      <c r="E45" s="287" t="s">
        <v>807</v>
      </c>
      <c r="H45" s="22"/>
      <c r="L45" s="22"/>
      <c r="M45" s="22"/>
    </row>
    <row r="46" spans="1:13" x14ac:dyDescent="0.25">
      <c r="A46" s="24" t="s">
        <v>890</v>
      </c>
      <c r="B46" s="287" t="s">
        <v>807</v>
      </c>
      <c r="C46" s="287" t="s">
        <v>807</v>
      </c>
      <c r="D46" s="287" t="s">
        <v>807</v>
      </c>
      <c r="E46" s="287" t="s">
        <v>807</v>
      </c>
      <c r="H46" s="22"/>
      <c r="L46" s="22"/>
      <c r="M46" s="22"/>
    </row>
    <row r="47" spans="1:13" x14ac:dyDescent="0.25">
      <c r="A47" s="24" t="s">
        <v>891</v>
      </c>
      <c r="B47" s="287" t="s">
        <v>807</v>
      </c>
      <c r="C47" s="287" t="s">
        <v>807</v>
      </c>
      <c r="D47" s="287" t="s">
        <v>807</v>
      </c>
      <c r="E47" s="287" t="s">
        <v>807</v>
      </c>
      <c r="H47" s="22"/>
      <c r="L47" s="22"/>
      <c r="M47" s="22"/>
    </row>
    <row r="48" spans="1:13" x14ac:dyDescent="0.25">
      <c r="A48" s="24" t="s">
        <v>892</v>
      </c>
      <c r="B48" s="287" t="s">
        <v>807</v>
      </c>
      <c r="C48" s="287" t="s">
        <v>807</v>
      </c>
      <c r="D48" s="287" t="s">
        <v>807</v>
      </c>
      <c r="E48" s="287" t="s">
        <v>807</v>
      </c>
      <c r="H48" s="22"/>
      <c r="L48" s="22"/>
      <c r="M48" s="22"/>
    </row>
    <row r="49" spans="1:13" x14ac:dyDescent="0.25">
      <c r="A49" s="24" t="s">
        <v>893</v>
      </c>
      <c r="B49" s="287" t="s">
        <v>807</v>
      </c>
      <c r="C49" s="287" t="s">
        <v>807</v>
      </c>
      <c r="D49" s="287" t="s">
        <v>807</v>
      </c>
      <c r="E49" s="287" t="s">
        <v>807</v>
      </c>
      <c r="H49" s="22"/>
      <c r="L49" s="22"/>
      <c r="M49" s="22"/>
    </row>
    <row r="50" spans="1:13" x14ac:dyDescent="0.25">
      <c r="A50" s="24" t="s">
        <v>894</v>
      </c>
      <c r="B50" s="287" t="s">
        <v>807</v>
      </c>
      <c r="C50" s="287" t="s">
        <v>807</v>
      </c>
      <c r="D50" s="287" t="s">
        <v>807</v>
      </c>
      <c r="E50" s="287" t="s">
        <v>807</v>
      </c>
      <c r="H50" s="22"/>
      <c r="L50" s="22"/>
      <c r="M50" s="22"/>
    </row>
    <row r="51" spans="1:13" x14ac:dyDescent="0.25">
      <c r="A51" s="24" t="s">
        <v>895</v>
      </c>
      <c r="B51" s="287" t="s">
        <v>807</v>
      </c>
      <c r="C51" s="287" t="s">
        <v>807</v>
      </c>
      <c r="D51" s="287" t="s">
        <v>807</v>
      </c>
      <c r="E51" s="287" t="s">
        <v>807</v>
      </c>
      <c r="H51" s="22"/>
      <c r="L51" s="22"/>
      <c r="M51" s="22"/>
    </row>
    <row r="52" spans="1:13" x14ac:dyDescent="0.25">
      <c r="A52" s="24" t="s">
        <v>896</v>
      </c>
      <c r="B52" s="287" t="s">
        <v>807</v>
      </c>
      <c r="C52" s="287" t="s">
        <v>807</v>
      </c>
      <c r="D52" s="287" t="s">
        <v>807</v>
      </c>
      <c r="E52" s="287" t="s">
        <v>807</v>
      </c>
      <c r="H52" s="22"/>
      <c r="L52" s="22"/>
      <c r="M52" s="22"/>
    </row>
    <row r="53" spans="1:13" x14ac:dyDescent="0.25">
      <c r="A53" s="24" t="s">
        <v>897</v>
      </c>
      <c r="B53" s="287" t="s">
        <v>807</v>
      </c>
      <c r="C53" s="287" t="s">
        <v>807</v>
      </c>
      <c r="D53" s="287" t="s">
        <v>807</v>
      </c>
      <c r="E53" s="287" t="s">
        <v>807</v>
      </c>
      <c r="H53" s="22"/>
      <c r="L53" s="22"/>
      <c r="M53" s="22"/>
    </row>
    <row r="54" spans="1:13" x14ac:dyDescent="0.25">
      <c r="A54" s="24" t="s">
        <v>898</v>
      </c>
      <c r="B54" s="287" t="s">
        <v>807</v>
      </c>
      <c r="C54" s="287" t="s">
        <v>807</v>
      </c>
      <c r="D54" s="287" t="s">
        <v>807</v>
      </c>
      <c r="E54" s="287" t="s">
        <v>807</v>
      </c>
      <c r="H54" s="22"/>
      <c r="L54" s="22"/>
      <c r="M54" s="22"/>
    </row>
    <row r="55" spans="1:13" x14ac:dyDescent="0.25">
      <c r="A55" s="24" t="s">
        <v>899</v>
      </c>
      <c r="B55" s="287" t="s">
        <v>807</v>
      </c>
      <c r="C55" s="287" t="s">
        <v>807</v>
      </c>
      <c r="D55" s="287" t="s">
        <v>807</v>
      </c>
      <c r="E55" s="287" t="s">
        <v>807</v>
      </c>
      <c r="H55" s="22"/>
      <c r="L55" s="22"/>
      <c r="M55" s="22"/>
    </row>
    <row r="56" spans="1:13" x14ac:dyDescent="0.25">
      <c r="A56" s="24" t="s">
        <v>900</v>
      </c>
      <c r="B56" s="287" t="s">
        <v>807</v>
      </c>
      <c r="C56" s="287" t="s">
        <v>807</v>
      </c>
      <c r="D56" s="287" t="s">
        <v>807</v>
      </c>
      <c r="E56" s="287" t="s">
        <v>807</v>
      </c>
      <c r="H56" s="22"/>
      <c r="L56" s="22"/>
      <c r="M56" s="22"/>
    </row>
    <row r="57" spans="1:13" x14ac:dyDescent="0.25">
      <c r="A57" s="24" t="s">
        <v>901</v>
      </c>
      <c r="B57" s="287" t="s">
        <v>807</v>
      </c>
      <c r="C57" s="287" t="s">
        <v>807</v>
      </c>
      <c r="D57" s="287" t="s">
        <v>807</v>
      </c>
      <c r="E57" s="287" t="s">
        <v>807</v>
      </c>
      <c r="H57" s="22"/>
      <c r="L57" s="22"/>
      <c r="M57" s="22"/>
    </row>
    <row r="58" spans="1:13" x14ac:dyDescent="0.25">
      <c r="A58" s="24" t="s">
        <v>902</v>
      </c>
      <c r="B58" s="287" t="s">
        <v>807</v>
      </c>
      <c r="C58" s="287" t="s">
        <v>807</v>
      </c>
      <c r="D58" s="287" t="s">
        <v>807</v>
      </c>
      <c r="E58" s="287" t="s">
        <v>807</v>
      </c>
      <c r="H58" s="22"/>
      <c r="L58" s="22"/>
      <c r="M58" s="22"/>
    </row>
    <row r="59" spans="1:13" x14ac:dyDescent="0.25">
      <c r="A59" s="24" t="s">
        <v>903</v>
      </c>
      <c r="B59" s="287" t="s">
        <v>807</v>
      </c>
      <c r="C59" s="287" t="s">
        <v>807</v>
      </c>
      <c r="D59" s="287" t="s">
        <v>807</v>
      </c>
      <c r="E59" s="287" t="s">
        <v>807</v>
      </c>
      <c r="H59" s="22"/>
      <c r="L59" s="22"/>
      <c r="M59" s="22"/>
    </row>
    <row r="60" spans="1:13" hidden="1" outlineLevel="1" x14ac:dyDescent="0.25">
      <c r="A60" s="24" t="s">
        <v>864</v>
      </c>
      <c r="B60" s="41"/>
      <c r="E60" s="41"/>
      <c r="F60" s="41"/>
      <c r="G60" s="41"/>
      <c r="H60" s="22"/>
      <c r="L60" s="22"/>
      <c r="M60" s="22"/>
    </row>
    <row r="61" spans="1:13" hidden="1" outlineLevel="1" x14ac:dyDescent="0.25">
      <c r="A61" s="24" t="s">
        <v>865</v>
      </c>
      <c r="B61" s="41"/>
      <c r="E61" s="41"/>
      <c r="F61" s="41"/>
      <c r="G61" s="41"/>
      <c r="H61" s="22"/>
      <c r="L61" s="22"/>
      <c r="M61" s="22"/>
    </row>
    <row r="62" spans="1:13" hidden="1" outlineLevel="1" x14ac:dyDescent="0.25">
      <c r="A62" s="24" t="s">
        <v>866</v>
      </c>
      <c r="B62" s="41"/>
      <c r="E62" s="41"/>
      <c r="F62" s="41"/>
      <c r="G62" s="41"/>
      <c r="H62" s="22"/>
      <c r="L62" s="22"/>
      <c r="M62" s="22"/>
    </row>
    <row r="63" spans="1:13" hidden="1" outlineLevel="1" x14ac:dyDescent="0.25">
      <c r="A63" s="24" t="s">
        <v>867</v>
      </c>
      <c r="B63" s="41"/>
      <c r="E63" s="41"/>
      <c r="F63" s="41"/>
      <c r="G63" s="41"/>
      <c r="H63" s="22"/>
      <c r="L63" s="22"/>
      <c r="M63" s="22"/>
    </row>
    <row r="64" spans="1:13" hidden="1" outlineLevel="1" x14ac:dyDescent="0.25">
      <c r="A64" s="24" t="s">
        <v>868</v>
      </c>
      <c r="B64" s="41"/>
      <c r="E64" s="41"/>
      <c r="F64" s="41"/>
      <c r="G64" s="41"/>
      <c r="H64" s="22"/>
      <c r="L64" s="22"/>
      <c r="M64" s="22"/>
    </row>
    <row r="65" spans="1:14" hidden="1" outlineLevel="1" x14ac:dyDescent="0.25">
      <c r="A65" s="24" t="s">
        <v>869</v>
      </c>
      <c r="B65" s="41"/>
      <c r="E65" s="41"/>
      <c r="F65" s="41"/>
      <c r="G65" s="41"/>
      <c r="H65" s="22"/>
      <c r="L65" s="22"/>
      <c r="M65" s="22"/>
    </row>
    <row r="66" spans="1:14" hidden="1" outlineLevel="1" x14ac:dyDescent="0.25">
      <c r="A66" s="24" t="s">
        <v>870</v>
      </c>
      <c r="B66" s="41"/>
      <c r="E66" s="41"/>
      <c r="F66" s="41"/>
      <c r="G66" s="41"/>
      <c r="H66" s="22"/>
      <c r="L66" s="22"/>
      <c r="M66" s="22"/>
    </row>
    <row r="67" spans="1:14" hidden="1" outlineLevel="1" x14ac:dyDescent="0.25">
      <c r="A67" s="24" t="s">
        <v>871</v>
      </c>
      <c r="B67" s="41"/>
      <c r="E67" s="41"/>
      <c r="F67" s="41"/>
      <c r="G67" s="41"/>
      <c r="H67" s="22"/>
      <c r="L67" s="22"/>
      <c r="M67" s="22"/>
    </row>
    <row r="68" spans="1:14" hidden="1" outlineLevel="1" x14ac:dyDescent="0.25">
      <c r="A68" s="24" t="s">
        <v>872</v>
      </c>
      <c r="B68" s="41"/>
      <c r="E68" s="41"/>
      <c r="F68" s="41"/>
      <c r="G68" s="41"/>
      <c r="H68" s="22"/>
      <c r="L68" s="22"/>
      <c r="M68" s="22"/>
    </row>
    <row r="69" spans="1:14" hidden="1" outlineLevel="1" x14ac:dyDescent="0.25">
      <c r="A69" s="24" t="s">
        <v>873</v>
      </c>
      <c r="B69" s="41"/>
      <c r="E69" s="41"/>
      <c r="F69" s="41"/>
      <c r="G69" s="41"/>
      <c r="H69" s="22"/>
      <c r="L69" s="22"/>
      <c r="M69" s="22"/>
    </row>
    <row r="70" spans="1:14" hidden="1" outlineLevel="1" x14ac:dyDescent="0.25">
      <c r="A70" s="24" t="s">
        <v>874</v>
      </c>
      <c r="B70" s="41"/>
      <c r="E70" s="41"/>
      <c r="F70" s="41"/>
      <c r="G70" s="41"/>
      <c r="H70" s="22"/>
      <c r="L70" s="22"/>
      <c r="M70" s="22"/>
    </row>
    <row r="71" spans="1:14" hidden="1" outlineLevel="1" x14ac:dyDescent="0.25">
      <c r="A71" s="24" t="s">
        <v>875</v>
      </c>
      <c r="B71" s="41"/>
      <c r="E71" s="41"/>
      <c r="F71" s="41"/>
      <c r="G71" s="41"/>
      <c r="H71" s="22"/>
      <c r="L71" s="22"/>
      <c r="M71" s="22"/>
    </row>
    <row r="72" spans="1:14" hidden="1" outlineLevel="1" x14ac:dyDescent="0.25">
      <c r="A72" s="24" t="s">
        <v>876</v>
      </c>
      <c r="B72" s="41"/>
      <c r="E72" s="41"/>
      <c r="F72" s="41"/>
      <c r="G72" s="41"/>
      <c r="H72" s="22"/>
      <c r="L72" s="22"/>
      <c r="M72" s="22"/>
    </row>
    <row r="73" spans="1:14" ht="18.75" collapsed="1" x14ac:dyDescent="0.25">
      <c r="A73" s="36"/>
      <c r="B73" s="35" t="s">
        <v>878</v>
      </c>
      <c r="C73" s="36"/>
      <c r="D73" s="36"/>
      <c r="E73" s="36"/>
      <c r="F73" s="36"/>
      <c r="G73" s="36"/>
      <c r="H73" s="22"/>
    </row>
    <row r="74" spans="1:14" ht="15" customHeight="1" x14ac:dyDescent="0.25">
      <c r="A74" s="43"/>
      <c r="B74" s="44" t="s">
        <v>764</v>
      </c>
      <c r="C74" s="43" t="s">
        <v>939</v>
      </c>
      <c r="D74" s="43"/>
      <c r="E74" s="46"/>
      <c r="F74" s="46"/>
      <c r="G74" s="46"/>
      <c r="H74" s="53"/>
      <c r="I74" s="53"/>
      <c r="J74" s="53"/>
      <c r="K74" s="53"/>
      <c r="L74" s="53"/>
      <c r="M74" s="53"/>
      <c r="N74" s="53"/>
    </row>
    <row r="75" spans="1:14" x14ac:dyDescent="0.25">
      <c r="A75" s="24" t="s">
        <v>904</v>
      </c>
      <c r="B75" s="24" t="s">
        <v>922</v>
      </c>
      <c r="C75" s="315">
        <v>60.925893265060203</v>
      </c>
      <c r="H75" s="22"/>
    </row>
    <row r="76" spans="1:14" x14ac:dyDescent="0.25">
      <c r="A76" s="24" t="s">
        <v>905</v>
      </c>
      <c r="B76" s="24" t="s">
        <v>937</v>
      </c>
      <c r="C76" s="315">
        <v>272.17417405444297</v>
      </c>
      <c r="H76" s="22"/>
    </row>
    <row r="77" spans="1:14" hidden="1" outlineLevel="1" x14ac:dyDescent="0.25">
      <c r="A77" s="24" t="s">
        <v>906</v>
      </c>
      <c r="H77" s="22"/>
    </row>
    <row r="78" spans="1:14" hidden="1" outlineLevel="1" x14ac:dyDescent="0.25">
      <c r="A78" s="24" t="s">
        <v>907</v>
      </c>
      <c r="H78" s="22"/>
    </row>
    <row r="79" spans="1:14" hidden="1" outlineLevel="1" x14ac:dyDescent="0.25">
      <c r="A79" s="24" t="s">
        <v>908</v>
      </c>
      <c r="H79" s="22"/>
    </row>
    <row r="80" spans="1:14" hidden="1" outlineLevel="1" x14ac:dyDescent="0.25">
      <c r="A80" s="24" t="s">
        <v>909</v>
      </c>
      <c r="H80" s="22"/>
    </row>
    <row r="81" spans="1:8" collapsed="1" x14ac:dyDescent="0.25">
      <c r="A81" s="43"/>
      <c r="B81" s="44" t="s">
        <v>910</v>
      </c>
      <c r="C81" s="43" t="s">
        <v>463</v>
      </c>
      <c r="D81" s="43" t="s">
        <v>464</v>
      </c>
      <c r="E81" s="46" t="s">
        <v>765</v>
      </c>
      <c r="F81" s="46" t="s">
        <v>766</v>
      </c>
      <c r="G81" s="46" t="s">
        <v>930</v>
      </c>
      <c r="H81" s="22"/>
    </row>
    <row r="82" spans="1:8" x14ac:dyDescent="0.25">
      <c r="A82" s="24" t="s">
        <v>911</v>
      </c>
      <c r="B82" s="24" t="s">
        <v>988</v>
      </c>
      <c r="C82" s="316">
        <v>7.2523412381582603E-3</v>
      </c>
      <c r="D82" s="317" t="s">
        <v>807</v>
      </c>
      <c r="E82" s="317" t="s">
        <v>807</v>
      </c>
      <c r="F82" s="317" t="s">
        <v>807</v>
      </c>
      <c r="G82" s="316">
        <v>7.2523412381582603E-3</v>
      </c>
      <c r="H82" s="22"/>
    </row>
    <row r="83" spans="1:8" x14ac:dyDescent="0.25">
      <c r="A83" s="24" t="s">
        <v>912</v>
      </c>
      <c r="B83" s="24" t="s">
        <v>927</v>
      </c>
      <c r="C83" s="316">
        <v>9.2199020388535502E-4</v>
      </c>
      <c r="D83" s="317" t="s">
        <v>807</v>
      </c>
      <c r="E83" s="317" t="s">
        <v>807</v>
      </c>
      <c r="F83" s="317" t="s">
        <v>807</v>
      </c>
      <c r="G83" s="316">
        <v>9.2199020388535502E-4</v>
      </c>
      <c r="H83" s="22"/>
    </row>
    <row r="84" spans="1:8" x14ac:dyDescent="0.25">
      <c r="A84" s="24" t="s">
        <v>913</v>
      </c>
      <c r="B84" s="24" t="s">
        <v>925</v>
      </c>
      <c r="C84" s="316">
        <v>1.55026611627198E-4</v>
      </c>
      <c r="D84" s="317" t="s">
        <v>807</v>
      </c>
      <c r="E84" s="317" t="s">
        <v>807</v>
      </c>
      <c r="F84" s="317" t="s">
        <v>807</v>
      </c>
      <c r="G84" s="316">
        <v>1.55026611627198E-4</v>
      </c>
      <c r="H84" s="22"/>
    </row>
    <row r="85" spans="1:8" x14ac:dyDescent="0.25">
      <c r="A85" s="24" t="s">
        <v>914</v>
      </c>
      <c r="B85" s="24" t="s">
        <v>926</v>
      </c>
      <c r="C85" s="316">
        <v>2.0088163404113199E-4</v>
      </c>
      <c r="D85" s="317" t="s">
        <v>807</v>
      </c>
      <c r="E85" s="317" t="s">
        <v>807</v>
      </c>
      <c r="F85" s="317" t="s">
        <v>807</v>
      </c>
      <c r="G85" s="316">
        <v>2.0088163404113199E-4</v>
      </c>
      <c r="H85" s="22"/>
    </row>
    <row r="86" spans="1:8" x14ac:dyDescent="0.25">
      <c r="A86" s="24" t="s">
        <v>929</v>
      </c>
      <c r="B86" s="24" t="s">
        <v>928</v>
      </c>
      <c r="C86" s="316">
        <v>4.7620817618534002E-4</v>
      </c>
      <c r="D86" s="317" t="s">
        <v>807</v>
      </c>
      <c r="E86" s="317" t="s">
        <v>807</v>
      </c>
      <c r="F86" s="317" t="s">
        <v>807</v>
      </c>
      <c r="G86" s="316">
        <v>4.7620817618534002E-4</v>
      </c>
      <c r="H86" s="22"/>
    </row>
    <row r="87" spans="1:8" hidden="1" outlineLevel="1" x14ac:dyDescent="0.25">
      <c r="A87" s="24" t="s">
        <v>915</v>
      </c>
      <c r="H87" s="22"/>
    </row>
    <row r="88" spans="1:8" hidden="1" outlineLevel="1" x14ac:dyDescent="0.25">
      <c r="A88" s="24" t="s">
        <v>916</v>
      </c>
      <c r="H88" s="22"/>
    </row>
    <row r="89" spans="1:8" hidden="1" outlineLevel="1" x14ac:dyDescent="0.25">
      <c r="A89" s="24" t="s">
        <v>917</v>
      </c>
      <c r="H89" s="22"/>
    </row>
    <row r="90" spans="1:8" hidden="1" outlineLevel="1" x14ac:dyDescent="0.25">
      <c r="A90" s="24" t="s">
        <v>918</v>
      </c>
      <c r="H90" s="22"/>
    </row>
    <row r="91" spans="1:8" collapsed="1" x14ac:dyDescent="0.25">
      <c r="H91" s="22"/>
    </row>
    <row r="92" spans="1:8" x14ac:dyDescent="0.25">
      <c r="H92" s="22"/>
    </row>
    <row r="93" spans="1:8" x14ac:dyDescent="0.25">
      <c r="H93" s="22"/>
    </row>
    <row r="94" spans="1:8" x14ac:dyDescent="0.25">
      <c r="H94" s="22"/>
    </row>
    <row r="95" spans="1:8" x14ac:dyDescent="0.25">
      <c r="H95" s="22"/>
    </row>
    <row r="96" spans="1:8" x14ac:dyDescent="0.25">
      <c r="H96" s="22"/>
    </row>
    <row r="97" spans="8:8" x14ac:dyDescent="0.25">
      <c r="H97" s="22"/>
    </row>
    <row r="98" spans="8:8" x14ac:dyDescent="0.25">
      <c r="H98" s="22"/>
    </row>
    <row r="99" spans="8:8" x14ac:dyDescent="0.25">
      <c r="H99" s="22"/>
    </row>
    <row r="100" spans="8:8" x14ac:dyDescent="0.25">
      <c r="H100" s="22"/>
    </row>
    <row r="101" spans="8:8" x14ac:dyDescent="0.25">
      <c r="H101" s="22"/>
    </row>
    <row r="102" spans="8:8" x14ac:dyDescent="0.25">
      <c r="H102" s="22"/>
    </row>
    <row r="103" spans="8:8" x14ac:dyDescent="0.25">
      <c r="H103" s="22"/>
    </row>
    <row r="104" spans="8:8" x14ac:dyDescent="0.25">
      <c r="H104" s="22"/>
    </row>
    <row r="105" spans="8:8" x14ac:dyDescent="0.25">
      <c r="H105" s="22"/>
    </row>
    <row r="106" spans="8:8" x14ac:dyDescent="0.25">
      <c r="H106" s="22"/>
    </row>
    <row r="107" spans="8:8" x14ac:dyDescent="0.25">
      <c r="H107" s="22"/>
    </row>
    <row r="108" spans="8:8" x14ac:dyDescent="0.25">
      <c r="H108" s="22"/>
    </row>
    <row r="109" spans="8:8" x14ac:dyDescent="0.25">
      <c r="H109" s="22"/>
    </row>
    <row r="110" spans="8:8" x14ac:dyDescent="0.25">
      <c r="H110" s="22"/>
    </row>
    <row r="111" spans="8:8" x14ac:dyDescent="0.25">
      <c r="H111" s="22"/>
    </row>
    <row r="112" spans="8:8" x14ac:dyDescent="0.25">
      <c r="H112" s="22"/>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596"/>
  <sheetViews>
    <sheetView topLeftCell="A331" zoomScaleNormal="100" workbookViewId="0">
      <selection activeCell="F367" sqref="F367:G370"/>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44" t="s">
        <v>942</v>
      </c>
      <c r="B1" s="344"/>
    </row>
    <row r="2" spans="1:7" ht="31.5" x14ac:dyDescent="0.25">
      <c r="A2" s="127" t="s">
        <v>1882</v>
      </c>
      <c r="B2" s="127"/>
      <c r="C2" s="22"/>
      <c r="D2" s="22"/>
      <c r="E2" s="22"/>
      <c r="F2" s="155" t="s">
        <v>1440</v>
      </c>
      <c r="G2" s="56"/>
    </row>
    <row r="3" spans="1:7" ht="15.75" thickBot="1" x14ac:dyDescent="0.3">
      <c r="A3" s="22"/>
      <c r="B3" s="23"/>
      <c r="C3" s="23"/>
      <c r="D3" s="22"/>
      <c r="E3" s="22"/>
      <c r="F3" s="22"/>
      <c r="G3" s="22"/>
    </row>
    <row r="4" spans="1:7" ht="19.5" thickBot="1" x14ac:dyDescent="0.3">
      <c r="A4" s="160"/>
      <c r="B4" s="161" t="s">
        <v>20</v>
      </c>
      <c r="C4" s="162" t="s">
        <v>165</v>
      </c>
      <c r="D4" s="160"/>
      <c r="E4" s="160"/>
      <c r="F4" s="158"/>
      <c r="G4" s="158"/>
    </row>
    <row r="5" spans="1:7" x14ac:dyDescent="0.25">
      <c r="A5" s="159"/>
      <c r="B5" s="159"/>
      <c r="C5" s="159"/>
      <c r="D5" s="159"/>
      <c r="E5" s="159"/>
      <c r="F5" s="159"/>
      <c r="G5" s="159"/>
    </row>
    <row r="6" spans="1:7" ht="18.75" x14ac:dyDescent="0.25">
      <c r="A6" s="163"/>
      <c r="B6" s="346" t="s">
        <v>1883</v>
      </c>
      <c r="C6" s="347"/>
      <c r="D6" s="218"/>
      <c r="E6" s="164"/>
      <c r="F6" s="164"/>
      <c r="G6" s="164"/>
    </row>
    <row r="7" spans="1:7" x14ac:dyDescent="0.25">
      <c r="A7" s="269"/>
      <c r="B7" s="348" t="s">
        <v>1051</v>
      </c>
      <c r="C7" s="348"/>
      <c r="D7" s="266"/>
      <c r="E7" s="159"/>
      <c r="F7" s="159"/>
      <c r="G7" s="159"/>
    </row>
    <row r="8" spans="1:7" x14ac:dyDescent="0.25">
      <c r="A8" s="159"/>
      <c r="B8" s="349" t="s">
        <v>1052</v>
      </c>
      <c r="C8" s="350"/>
      <c r="D8" s="266"/>
      <c r="E8" s="159"/>
      <c r="F8" s="159"/>
      <c r="G8" s="159"/>
    </row>
    <row r="9" spans="1:7" x14ac:dyDescent="0.25">
      <c r="A9" s="159"/>
      <c r="B9" s="351" t="s">
        <v>1053</v>
      </c>
      <c r="C9" s="352"/>
      <c r="D9" s="266"/>
      <c r="E9" s="159"/>
      <c r="F9" s="159"/>
      <c r="G9" s="159"/>
    </row>
    <row r="10" spans="1:7" ht="15.75" thickBot="1" x14ac:dyDescent="0.3">
      <c r="A10" s="159"/>
      <c r="B10" s="353" t="s">
        <v>1054</v>
      </c>
      <c r="C10" s="354"/>
      <c r="D10" s="218"/>
      <c r="E10" s="159"/>
      <c r="F10" s="159"/>
      <c r="G10" s="159"/>
    </row>
    <row r="11" spans="1:7" x14ac:dyDescent="0.25">
      <c r="A11" s="159"/>
      <c r="B11" s="268"/>
      <c r="C11" s="267"/>
      <c r="D11" s="159"/>
      <c r="E11" s="159"/>
      <c r="F11" s="159"/>
      <c r="G11" s="159"/>
    </row>
    <row r="12" spans="1:7" x14ac:dyDescent="0.25">
      <c r="A12" s="159"/>
      <c r="B12" s="165"/>
      <c r="C12" s="159"/>
      <c r="D12" s="159"/>
      <c r="E12" s="159"/>
      <c r="F12" s="159"/>
      <c r="G12" s="159"/>
    </row>
    <row r="13" spans="1:7" x14ac:dyDescent="0.25">
      <c r="A13" s="159"/>
      <c r="B13" s="165"/>
      <c r="C13" s="159"/>
      <c r="D13" s="159"/>
      <c r="E13" s="159"/>
      <c r="F13" s="159"/>
      <c r="G13" s="159"/>
    </row>
    <row r="14" spans="1:7" ht="18.75" customHeight="1" x14ac:dyDescent="0.25">
      <c r="A14" s="35"/>
      <c r="B14" s="345" t="s">
        <v>1051</v>
      </c>
      <c r="C14" s="345"/>
      <c r="D14" s="35"/>
      <c r="E14" s="35"/>
      <c r="F14" s="35"/>
      <c r="G14" s="35"/>
    </row>
    <row r="15" spans="1:7" x14ac:dyDescent="0.25">
      <c r="A15" s="43"/>
      <c r="B15" s="43" t="s">
        <v>1055</v>
      </c>
      <c r="C15" s="43" t="s">
        <v>61</v>
      </c>
      <c r="D15" s="43" t="s">
        <v>1056</v>
      </c>
      <c r="E15" s="43"/>
      <c r="F15" s="43" t="s">
        <v>1057</v>
      </c>
      <c r="G15" s="43" t="s">
        <v>1058</v>
      </c>
    </row>
    <row r="16" spans="1:7" x14ac:dyDescent="0.25">
      <c r="A16" s="159" t="s">
        <v>1059</v>
      </c>
      <c r="B16" s="157" t="s">
        <v>1060</v>
      </c>
      <c r="C16" s="274">
        <v>99407.374939679605</v>
      </c>
      <c r="D16" s="274">
        <v>41923</v>
      </c>
      <c r="E16" s="156" t="s">
        <v>1061</v>
      </c>
      <c r="F16" s="186">
        <v>0.143850821466152</v>
      </c>
      <c r="G16" s="186">
        <v>0.10736575758895101</v>
      </c>
    </row>
    <row r="17" spans="1:7" x14ac:dyDescent="0.25">
      <c r="A17" s="159" t="s">
        <v>1062</v>
      </c>
      <c r="B17" s="176" t="s">
        <v>1794</v>
      </c>
      <c r="C17" s="274">
        <v>0</v>
      </c>
      <c r="D17" s="274">
        <v>0</v>
      </c>
      <c r="E17" s="156"/>
      <c r="F17" s="274">
        <v>0</v>
      </c>
      <c r="G17" s="274">
        <v>0</v>
      </c>
    </row>
    <row r="18" spans="1:7" x14ac:dyDescent="0.25">
      <c r="A18" s="159" t="s">
        <v>1063</v>
      </c>
      <c r="B18" s="176" t="s">
        <v>1065</v>
      </c>
      <c r="C18" s="274">
        <v>0</v>
      </c>
      <c r="D18" s="274">
        <v>0</v>
      </c>
      <c r="E18" s="156"/>
      <c r="F18" s="274">
        <v>0</v>
      </c>
      <c r="G18" s="274">
        <v>0</v>
      </c>
    </row>
    <row r="19" spans="1:7" x14ac:dyDescent="0.25">
      <c r="A19" s="218" t="s">
        <v>1064</v>
      </c>
      <c r="B19" s="176" t="s">
        <v>1403</v>
      </c>
      <c r="C19" s="190">
        <f>SUM(C16:C18)</f>
        <v>99407.374939679605</v>
      </c>
      <c r="D19" s="190">
        <f>SUM(D16:D18)</f>
        <v>41923</v>
      </c>
      <c r="E19" s="156"/>
      <c r="F19" s="186">
        <f t="shared" ref="F19:G19" si="0">SUM(F16:F18)</f>
        <v>0.143850821466152</v>
      </c>
      <c r="G19" s="186">
        <f t="shared" si="0"/>
        <v>0.10736575758895101</v>
      </c>
    </row>
    <row r="20" spans="1:7" hidden="1" x14ac:dyDescent="0.25">
      <c r="A20" s="176" t="s">
        <v>1860</v>
      </c>
      <c r="B20" s="173" t="s">
        <v>98</v>
      </c>
      <c r="C20" s="275"/>
      <c r="D20" s="275"/>
      <c r="E20" s="156"/>
      <c r="F20" s="176"/>
      <c r="G20" s="176"/>
    </row>
    <row r="21" spans="1:7" hidden="1" x14ac:dyDescent="0.25">
      <c r="A21" s="176" t="s">
        <v>1861</v>
      </c>
      <c r="B21" s="173" t="s">
        <v>98</v>
      </c>
      <c r="C21" s="275"/>
      <c r="D21" s="275"/>
      <c r="E21" s="156"/>
      <c r="F21" s="176"/>
      <c r="G21" s="176"/>
    </row>
    <row r="22" spans="1:7" hidden="1" x14ac:dyDescent="0.25">
      <c r="A22" s="176" t="s">
        <v>1862</v>
      </c>
      <c r="B22" s="173" t="s">
        <v>98</v>
      </c>
      <c r="C22" s="275"/>
      <c r="D22" s="275"/>
      <c r="E22" s="156"/>
      <c r="F22" s="176"/>
      <c r="G22" s="176"/>
    </row>
    <row r="23" spans="1:7" hidden="1" x14ac:dyDescent="0.25">
      <c r="A23" s="176" t="s">
        <v>1863</v>
      </c>
      <c r="B23" s="173" t="s">
        <v>98</v>
      </c>
      <c r="C23" s="275"/>
      <c r="D23" s="275"/>
      <c r="E23" s="156"/>
      <c r="F23" s="176"/>
      <c r="G23" s="176"/>
    </row>
    <row r="24" spans="1:7" hidden="1" x14ac:dyDescent="0.25">
      <c r="A24" s="176" t="s">
        <v>1864</v>
      </c>
      <c r="B24" s="173" t="s">
        <v>98</v>
      </c>
      <c r="C24" s="275"/>
      <c r="D24" s="275"/>
      <c r="E24" s="156"/>
      <c r="F24" s="176"/>
      <c r="G24" s="176"/>
    </row>
    <row r="25" spans="1:7" ht="18.75" x14ac:dyDescent="0.25">
      <c r="A25" s="35"/>
      <c r="B25" s="345" t="s">
        <v>1052</v>
      </c>
      <c r="C25" s="345"/>
      <c r="D25" s="35"/>
      <c r="E25" s="35"/>
      <c r="F25" s="35"/>
      <c r="G25" s="35"/>
    </row>
    <row r="26" spans="1:7" x14ac:dyDescent="0.25">
      <c r="A26" s="43"/>
      <c r="B26" s="43" t="s">
        <v>1066</v>
      </c>
      <c r="C26" s="43" t="s">
        <v>61</v>
      </c>
      <c r="D26" s="43"/>
      <c r="E26" s="43"/>
      <c r="F26" s="43" t="s">
        <v>1067</v>
      </c>
      <c r="G26" s="43"/>
    </row>
    <row r="27" spans="1:7" x14ac:dyDescent="0.25">
      <c r="A27" s="169" t="s">
        <v>1068</v>
      </c>
      <c r="B27" s="169" t="s">
        <v>433</v>
      </c>
      <c r="C27" s="274">
        <v>99407.374939679605</v>
      </c>
      <c r="D27" s="187"/>
      <c r="E27" s="169"/>
      <c r="F27" s="186">
        <f>IF($C$30=0,"",IF(C27="[For completion]","",C27/$C$30))</f>
        <v>1</v>
      </c>
      <c r="G27" s="156"/>
    </row>
    <row r="28" spans="1:7" x14ac:dyDescent="0.25">
      <c r="A28" s="169" t="s">
        <v>1069</v>
      </c>
      <c r="B28" s="169" t="s">
        <v>435</v>
      </c>
      <c r="C28" s="276">
        <v>0</v>
      </c>
      <c r="D28" s="187"/>
      <c r="E28" s="169"/>
      <c r="F28" s="186">
        <f t="shared" ref="F28:F29" si="1">IF($C$30=0,"",IF(C28="[For completion]","",C28/$C$30))</f>
        <v>0</v>
      </c>
      <c r="G28" s="156"/>
    </row>
    <row r="29" spans="1:7" x14ac:dyDescent="0.25">
      <c r="A29" s="169" t="s">
        <v>1070</v>
      </c>
      <c r="B29" s="169" t="s">
        <v>94</v>
      </c>
      <c r="C29" s="276">
        <v>0</v>
      </c>
      <c r="D29" s="187"/>
      <c r="E29" s="169"/>
      <c r="F29" s="186">
        <f t="shared" si="1"/>
        <v>0</v>
      </c>
      <c r="G29" s="156"/>
    </row>
    <row r="30" spans="1:7" x14ac:dyDescent="0.25">
      <c r="A30" s="169" t="s">
        <v>1071</v>
      </c>
      <c r="B30" s="171" t="s">
        <v>96</v>
      </c>
      <c r="C30" s="189">
        <f>SUM(C27:C29)</f>
        <v>99407.374939679605</v>
      </c>
      <c r="D30" s="169"/>
      <c r="E30" s="169"/>
      <c r="F30" s="184">
        <v>0</v>
      </c>
      <c r="G30" s="156"/>
    </row>
    <row r="31" spans="1:7" hidden="1" x14ac:dyDescent="0.25">
      <c r="A31" s="169" t="s">
        <v>1072</v>
      </c>
      <c r="B31" s="173" t="s">
        <v>826</v>
      </c>
      <c r="C31" s="276"/>
      <c r="D31" s="169"/>
      <c r="E31" s="169"/>
      <c r="F31" s="186">
        <f>IF($C$30=0,"",IF(C31="[For completion]","",C31/$C$30))</f>
        <v>0</v>
      </c>
      <c r="G31" s="156"/>
    </row>
    <row r="32" spans="1:7" hidden="1" x14ac:dyDescent="0.25">
      <c r="A32" s="169" t="s">
        <v>1073</v>
      </c>
      <c r="B32" s="173" t="s">
        <v>1865</v>
      </c>
      <c r="C32" s="276"/>
      <c r="D32" s="169"/>
      <c r="E32" s="169"/>
      <c r="F32" s="186">
        <f t="shared" ref="F32:F39" si="2">IF($C$30=0,"",IF(C32="[For completion]","",C32/$C$30))</f>
        <v>0</v>
      </c>
      <c r="G32" s="30"/>
    </row>
    <row r="33" spans="1:7" hidden="1" x14ac:dyDescent="0.25">
      <c r="A33" s="169" t="s">
        <v>1074</v>
      </c>
      <c r="B33" s="173" t="s">
        <v>1866</v>
      </c>
      <c r="C33" s="276"/>
      <c r="D33" s="169"/>
      <c r="E33" s="169"/>
      <c r="F33" s="186">
        <f>IF($C$30=0,"",IF(C33="[For completion]","",C33/$C$30))</f>
        <v>0</v>
      </c>
      <c r="G33" s="30"/>
    </row>
    <row r="34" spans="1:7" hidden="1" x14ac:dyDescent="0.25">
      <c r="A34" s="169" t="s">
        <v>1075</v>
      </c>
      <c r="B34" s="173" t="s">
        <v>1867</v>
      </c>
      <c r="C34" s="276"/>
      <c r="D34" s="169"/>
      <c r="E34" s="169"/>
      <c r="F34" s="186">
        <f t="shared" si="2"/>
        <v>0</v>
      </c>
      <c r="G34" s="30"/>
    </row>
    <row r="35" spans="1:7" hidden="1" x14ac:dyDescent="0.25">
      <c r="A35" s="169" t="s">
        <v>1076</v>
      </c>
      <c r="B35" s="173" t="s">
        <v>1404</v>
      </c>
      <c r="C35" s="276"/>
      <c r="D35" s="169"/>
      <c r="E35" s="169"/>
      <c r="F35" s="186">
        <f t="shared" si="2"/>
        <v>0</v>
      </c>
      <c r="G35" s="30"/>
    </row>
    <row r="36" spans="1:7" hidden="1" x14ac:dyDescent="0.25">
      <c r="A36" s="169" t="s">
        <v>1077</v>
      </c>
      <c r="B36" s="173" t="s">
        <v>1868</v>
      </c>
      <c r="C36" s="276"/>
      <c r="D36" s="169"/>
      <c r="E36" s="169"/>
      <c r="F36" s="186">
        <f t="shared" si="2"/>
        <v>0</v>
      </c>
      <c r="G36" s="164"/>
    </row>
    <row r="37" spans="1:7" hidden="1" x14ac:dyDescent="0.25">
      <c r="A37" s="169" t="s">
        <v>1078</v>
      </c>
      <c r="B37" s="173" t="s">
        <v>1869</v>
      </c>
      <c r="C37" s="276"/>
      <c r="D37" s="169"/>
      <c r="E37" s="169"/>
      <c r="F37" s="186">
        <f t="shared" si="2"/>
        <v>0</v>
      </c>
      <c r="G37" s="30"/>
    </row>
    <row r="38" spans="1:7" hidden="1" x14ac:dyDescent="0.25">
      <c r="A38" s="169" t="s">
        <v>1079</v>
      </c>
      <c r="B38" s="173" t="s">
        <v>1870</v>
      </c>
      <c r="C38" s="276"/>
      <c r="D38" s="169"/>
      <c r="E38" s="169"/>
      <c r="F38" s="186">
        <f t="shared" si="2"/>
        <v>0</v>
      </c>
      <c r="G38" s="30"/>
    </row>
    <row r="39" spans="1:7" hidden="1" x14ac:dyDescent="0.25">
      <c r="A39" s="169" t="s">
        <v>1080</v>
      </c>
      <c r="B39" s="173" t="s">
        <v>1405</v>
      </c>
      <c r="C39" s="276"/>
      <c r="D39" s="169"/>
      <c r="E39" s="156"/>
      <c r="F39" s="186">
        <f t="shared" si="2"/>
        <v>0</v>
      </c>
      <c r="G39" s="30"/>
    </row>
    <row r="40" spans="1:7" hidden="1" x14ac:dyDescent="0.25">
      <c r="A40" s="169" t="s">
        <v>1081</v>
      </c>
      <c r="B40" s="278" t="s">
        <v>98</v>
      </c>
      <c r="C40" s="276"/>
      <c r="D40" s="169"/>
      <c r="E40" s="156"/>
      <c r="F40" s="176"/>
      <c r="G40" s="176"/>
    </row>
    <row r="41" spans="1:7" hidden="1" x14ac:dyDescent="0.25">
      <c r="A41" s="169" t="s">
        <v>1082</v>
      </c>
      <c r="B41" s="278" t="s">
        <v>98</v>
      </c>
      <c r="C41" s="277"/>
      <c r="D41" s="168"/>
      <c r="E41" s="156"/>
      <c r="F41" s="176"/>
      <c r="G41" s="176"/>
    </row>
    <row r="42" spans="1:7" hidden="1" x14ac:dyDescent="0.25">
      <c r="A42" s="169" t="s">
        <v>1083</v>
      </c>
      <c r="B42" s="278" t="s">
        <v>98</v>
      </c>
      <c r="C42" s="277"/>
      <c r="D42" s="168"/>
      <c r="E42" s="168"/>
      <c r="F42" s="176"/>
      <c r="G42" s="176"/>
    </row>
    <row r="43" spans="1:7" hidden="1" x14ac:dyDescent="0.25">
      <c r="A43" s="169" t="s">
        <v>1084</v>
      </c>
      <c r="B43" s="278" t="s">
        <v>98</v>
      </c>
      <c r="C43" s="277"/>
      <c r="D43" s="168"/>
      <c r="E43" s="168"/>
      <c r="F43" s="176"/>
      <c r="G43" s="176"/>
    </row>
    <row r="44" spans="1:7" hidden="1" x14ac:dyDescent="0.25">
      <c r="A44" s="169" t="s">
        <v>1085</v>
      </c>
      <c r="B44" s="278" t="s">
        <v>98</v>
      </c>
      <c r="C44" s="277"/>
      <c r="D44" s="168"/>
      <c r="E44" s="168"/>
      <c r="F44" s="176"/>
      <c r="G44" s="176"/>
    </row>
    <row r="45" spans="1:7" hidden="1" x14ac:dyDescent="0.25">
      <c r="A45" s="169" t="s">
        <v>1086</v>
      </c>
      <c r="B45" s="278" t="s">
        <v>98</v>
      </c>
      <c r="C45" s="277"/>
      <c r="D45" s="168"/>
      <c r="E45" s="168"/>
      <c r="F45" s="176"/>
      <c r="G45" s="176"/>
    </row>
    <row r="46" spans="1:7" hidden="1" x14ac:dyDescent="0.25">
      <c r="A46" s="169" t="s">
        <v>1087</v>
      </c>
      <c r="B46" s="278" t="s">
        <v>98</v>
      </c>
      <c r="C46" s="277"/>
      <c r="D46" s="168"/>
      <c r="E46" s="168"/>
      <c r="F46" s="176"/>
      <c r="G46" s="176"/>
    </row>
    <row r="47" spans="1:7" hidden="1" x14ac:dyDescent="0.25">
      <c r="A47" s="169" t="s">
        <v>1088</v>
      </c>
      <c r="B47" s="278" t="s">
        <v>98</v>
      </c>
      <c r="C47" s="277"/>
      <c r="D47" s="168"/>
      <c r="E47" s="168"/>
      <c r="F47" s="176"/>
    </row>
    <row r="48" spans="1:7" hidden="1" x14ac:dyDescent="0.25">
      <c r="A48" s="169" t="s">
        <v>1089</v>
      </c>
      <c r="B48" s="278" t="s">
        <v>98</v>
      </c>
      <c r="C48" s="277"/>
      <c r="D48" s="168"/>
      <c r="E48" s="168"/>
      <c r="F48" s="176"/>
      <c r="G48" s="156"/>
    </row>
    <row r="49" spans="1:7" x14ac:dyDescent="0.25">
      <c r="A49" s="43"/>
      <c r="B49" s="43" t="s">
        <v>450</v>
      </c>
      <c r="C49" s="43" t="s">
        <v>451</v>
      </c>
      <c r="D49" s="43" t="s">
        <v>452</v>
      </c>
      <c r="E49" s="43"/>
      <c r="F49" s="43" t="s">
        <v>1067</v>
      </c>
      <c r="G49" s="43"/>
    </row>
    <row r="50" spans="1:7" x14ac:dyDescent="0.25">
      <c r="A50" s="169" t="s">
        <v>1090</v>
      </c>
      <c r="B50" s="169" t="s">
        <v>1406</v>
      </c>
      <c r="C50" s="274">
        <v>41923</v>
      </c>
      <c r="D50" s="280">
        <v>0</v>
      </c>
      <c r="E50" s="169"/>
      <c r="F50" s="186">
        <v>1</v>
      </c>
      <c r="G50" s="176"/>
    </row>
    <row r="51" spans="1:7" x14ac:dyDescent="0.25">
      <c r="A51" s="169" t="s">
        <v>1091</v>
      </c>
      <c r="B51" s="279" t="s">
        <v>457</v>
      </c>
      <c r="C51" s="274">
        <v>36159</v>
      </c>
      <c r="D51" s="281"/>
      <c r="E51" s="169"/>
      <c r="F51" s="186">
        <v>1</v>
      </c>
      <c r="G51" s="176"/>
    </row>
    <row r="52" spans="1:7" hidden="1" x14ac:dyDescent="0.25">
      <c r="A52" s="169" t="s">
        <v>1092</v>
      </c>
      <c r="B52" s="279" t="s">
        <v>459</v>
      </c>
      <c r="C52" s="281"/>
      <c r="D52" s="281"/>
      <c r="E52" s="169"/>
      <c r="F52" s="169"/>
      <c r="G52" s="176"/>
    </row>
    <row r="53" spans="1:7" hidden="1" x14ac:dyDescent="0.25">
      <c r="A53" s="169" t="s">
        <v>1093</v>
      </c>
      <c r="B53" s="174"/>
      <c r="C53" s="169"/>
      <c r="D53" s="169"/>
      <c r="E53" s="169"/>
      <c r="F53" s="169"/>
      <c r="G53" s="176"/>
    </row>
    <row r="54" spans="1:7" hidden="1" x14ac:dyDescent="0.25">
      <c r="A54" s="169" t="s">
        <v>1094</v>
      </c>
      <c r="B54" s="174"/>
      <c r="C54" s="169"/>
      <c r="D54" s="169"/>
      <c r="E54" s="169"/>
      <c r="F54" s="169"/>
      <c r="G54" s="176"/>
    </row>
    <row r="55" spans="1:7" hidden="1" x14ac:dyDescent="0.25">
      <c r="A55" s="169" t="s">
        <v>1095</v>
      </c>
      <c r="B55" s="174"/>
      <c r="C55" s="169"/>
      <c r="D55" s="169"/>
      <c r="E55" s="169"/>
      <c r="F55" s="169"/>
      <c r="G55" s="176"/>
    </row>
    <row r="56" spans="1:7" hidden="1" x14ac:dyDescent="0.25">
      <c r="A56" s="169" t="s">
        <v>1096</v>
      </c>
      <c r="B56" s="174"/>
      <c r="C56" s="169"/>
      <c r="D56" s="169"/>
      <c r="E56" s="169"/>
      <c r="F56" s="169"/>
      <c r="G56" s="176"/>
    </row>
    <row r="57" spans="1:7" x14ac:dyDescent="0.25">
      <c r="A57" s="43"/>
      <c r="B57" s="43" t="s">
        <v>462</v>
      </c>
      <c r="C57" s="43" t="s">
        <v>463</v>
      </c>
      <c r="D57" s="43" t="s">
        <v>464</v>
      </c>
      <c r="E57" s="43"/>
      <c r="F57" s="43" t="s">
        <v>1978</v>
      </c>
      <c r="G57" s="43"/>
    </row>
    <row r="58" spans="1:7" x14ac:dyDescent="0.25">
      <c r="A58" s="169" t="s">
        <v>1097</v>
      </c>
      <c r="B58" s="169" t="s">
        <v>466</v>
      </c>
      <c r="C58" s="282">
        <v>2.1495384814221399E-3</v>
      </c>
      <c r="D58" s="282">
        <v>0</v>
      </c>
      <c r="E58" s="188" t="s">
        <v>1061</v>
      </c>
      <c r="F58" s="282">
        <v>2.1495384814221399E-3</v>
      </c>
      <c r="G58" s="176"/>
    </row>
    <row r="59" spans="1:7" hidden="1" x14ac:dyDescent="0.25">
      <c r="A59" s="169" t="s">
        <v>1098</v>
      </c>
      <c r="B59" s="169"/>
      <c r="C59" s="184"/>
      <c r="D59" s="184"/>
      <c r="E59" s="188"/>
      <c r="F59" s="184"/>
      <c r="G59" s="176"/>
    </row>
    <row r="60" spans="1:7" hidden="1" x14ac:dyDescent="0.25">
      <c r="A60" s="169" t="s">
        <v>1099</v>
      </c>
      <c r="B60" s="169"/>
      <c r="C60" s="184"/>
      <c r="D60" s="184"/>
      <c r="E60" s="188"/>
      <c r="F60" s="184"/>
      <c r="G60" s="176"/>
    </row>
    <row r="61" spans="1:7" hidden="1" x14ac:dyDescent="0.25">
      <c r="A61" s="169" t="s">
        <v>1100</v>
      </c>
      <c r="B61" s="169"/>
      <c r="C61" s="184"/>
      <c r="D61" s="184"/>
      <c r="E61" s="188"/>
      <c r="F61" s="184"/>
      <c r="G61" s="176"/>
    </row>
    <row r="62" spans="1:7" hidden="1" x14ac:dyDescent="0.25">
      <c r="A62" s="169" t="s">
        <v>1101</v>
      </c>
      <c r="B62" s="169"/>
      <c r="C62" s="184"/>
      <c r="D62" s="184"/>
      <c r="E62" s="188"/>
      <c r="F62" s="184"/>
      <c r="G62" s="176"/>
    </row>
    <row r="63" spans="1:7" hidden="1" x14ac:dyDescent="0.25">
      <c r="A63" s="169" t="s">
        <v>1102</v>
      </c>
      <c r="B63" s="169"/>
      <c r="C63" s="184"/>
      <c r="D63" s="184"/>
      <c r="E63" s="188"/>
      <c r="F63" s="184"/>
      <c r="G63" s="176"/>
    </row>
    <row r="64" spans="1:7" hidden="1" x14ac:dyDescent="0.25">
      <c r="A64" s="169" t="s">
        <v>1103</v>
      </c>
      <c r="B64" s="169"/>
      <c r="C64" s="184"/>
      <c r="D64" s="184"/>
      <c r="E64" s="188"/>
      <c r="F64" s="184"/>
      <c r="G64" s="176"/>
    </row>
    <row r="65" spans="1:7" x14ac:dyDescent="0.25">
      <c r="A65" s="43"/>
      <c r="B65" s="43" t="s">
        <v>473</v>
      </c>
      <c r="C65" s="43" t="s">
        <v>463</v>
      </c>
      <c r="D65" s="43" t="s">
        <v>464</v>
      </c>
      <c r="E65" s="43"/>
      <c r="F65" s="43" t="s">
        <v>1978</v>
      </c>
      <c r="G65" s="43"/>
    </row>
    <row r="66" spans="1:7" x14ac:dyDescent="0.25">
      <c r="A66" s="169" t="s">
        <v>1104</v>
      </c>
      <c r="B66" s="175" t="s">
        <v>475</v>
      </c>
      <c r="C66" s="183">
        <f>SUM(C67:C93)</f>
        <v>0</v>
      </c>
      <c r="D66" s="183">
        <f>SUM(D67:D93)</f>
        <v>0</v>
      </c>
      <c r="E66" s="184"/>
      <c r="F66" s="183">
        <f>SUM(F67:F93)</f>
        <v>0</v>
      </c>
      <c r="G66" s="176"/>
    </row>
    <row r="67" spans="1:7" x14ac:dyDescent="0.25">
      <c r="A67" s="169" t="s">
        <v>1105</v>
      </c>
      <c r="B67" s="169" t="s">
        <v>477</v>
      </c>
      <c r="C67" s="282">
        <v>0</v>
      </c>
      <c r="D67" s="282">
        <v>0</v>
      </c>
      <c r="E67" s="184"/>
      <c r="F67" s="282">
        <v>0</v>
      </c>
      <c r="G67" s="176"/>
    </row>
    <row r="68" spans="1:7" x14ac:dyDescent="0.25">
      <c r="A68" s="169" t="s">
        <v>1106</v>
      </c>
      <c r="B68" s="169" t="s">
        <v>479</v>
      </c>
      <c r="C68" s="282">
        <v>0</v>
      </c>
      <c r="D68" s="282">
        <v>0</v>
      </c>
      <c r="E68" s="184"/>
      <c r="F68" s="282">
        <v>0</v>
      </c>
      <c r="G68" s="176"/>
    </row>
    <row r="69" spans="1:7" x14ac:dyDescent="0.25">
      <c r="A69" s="169" t="s">
        <v>1107</v>
      </c>
      <c r="B69" s="169" t="s">
        <v>481</v>
      </c>
      <c r="C69" s="282">
        <v>0</v>
      </c>
      <c r="D69" s="282">
        <v>0</v>
      </c>
      <c r="E69" s="184"/>
      <c r="F69" s="282">
        <v>0</v>
      </c>
      <c r="G69" s="176"/>
    </row>
    <row r="70" spans="1:7" x14ac:dyDescent="0.25">
      <c r="A70" s="169" t="s">
        <v>1108</v>
      </c>
      <c r="B70" s="169" t="s">
        <v>483</v>
      </c>
      <c r="C70" s="282">
        <v>0</v>
      </c>
      <c r="D70" s="282">
        <v>0</v>
      </c>
      <c r="E70" s="184"/>
      <c r="F70" s="282">
        <v>0</v>
      </c>
      <c r="G70" s="176"/>
    </row>
    <row r="71" spans="1:7" x14ac:dyDescent="0.25">
      <c r="A71" s="169" t="s">
        <v>1109</v>
      </c>
      <c r="B71" s="169" t="s">
        <v>485</v>
      </c>
      <c r="C71" s="282">
        <v>0</v>
      </c>
      <c r="D71" s="282">
        <v>0</v>
      </c>
      <c r="E71" s="184"/>
      <c r="F71" s="282">
        <v>0</v>
      </c>
      <c r="G71" s="176"/>
    </row>
    <row r="72" spans="1:7" x14ac:dyDescent="0.25">
      <c r="A72" s="169" t="s">
        <v>1110</v>
      </c>
      <c r="B72" s="169" t="s">
        <v>1979</v>
      </c>
      <c r="C72" s="282">
        <v>0</v>
      </c>
      <c r="D72" s="282">
        <v>0</v>
      </c>
      <c r="E72" s="184"/>
      <c r="F72" s="282">
        <v>0</v>
      </c>
      <c r="G72" s="176"/>
    </row>
    <row r="73" spans="1:7" x14ac:dyDescent="0.25">
      <c r="A73" s="169" t="s">
        <v>1111</v>
      </c>
      <c r="B73" s="169" t="s">
        <v>488</v>
      </c>
      <c r="C73" s="282">
        <v>0</v>
      </c>
      <c r="D73" s="282">
        <v>0</v>
      </c>
      <c r="E73" s="184"/>
      <c r="F73" s="282">
        <v>0</v>
      </c>
      <c r="G73" s="176"/>
    </row>
    <row r="74" spans="1:7" x14ac:dyDescent="0.25">
      <c r="A74" s="169" t="s">
        <v>1112</v>
      </c>
      <c r="B74" s="169" t="s">
        <v>490</v>
      </c>
      <c r="C74" s="282">
        <v>0</v>
      </c>
      <c r="D74" s="282">
        <v>0</v>
      </c>
      <c r="E74" s="184"/>
      <c r="F74" s="282">
        <v>0</v>
      </c>
      <c r="G74" s="176"/>
    </row>
    <row r="75" spans="1:7" x14ac:dyDescent="0.25">
      <c r="A75" s="169" t="s">
        <v>1113</v>
      </c>
      <c r="B75" s="169" t="s">
        <v>492</v>
      </c>
      <c r="C75" s="282">
        <v>0</v>
      </c>
      <c r="D75" s="282">
        <v>0</v>
      </c>
      <c r="E75" s="184"/>
      <c r="F75" s="282">
        <v>0</v>
      </c>
      <c r="G75" s="176"/>
    </row>
    <row r="76" spans="1:7" x14ac:dyDescent="0.25">
      <c r="A76" s="169" t="s">
        <v>1114</v>
      </c>
      <c r="B76" s="169" t="s">
        <v>494</v>
      </c>
      <c r="C76" s="282">
        <v>0</v>
      </c>
      <c r="D76" s="282">
        <v>0</v>
      </c>
      <c r="E76" s="184"/>
      <c r="F76" s="282">
        <v>0</v>
      </c>
      <c r="G76" s="176"/>
    </row>
    <row r="77" spans="1:7" x14ac:dyDescent="0.25">
      <c r="A77" s="169" t="s">
        <v>1115</v>
      </c>
      <c r="B77" s="169" t="s">
        <v>496</v>
      </c>
      <c r="C77" s="282">
        <v>0</v>
      </c>
      <c r="D77" s="282">
        <v>0</v>
      </c>
      <c r="E77" s="184"/>
      <c r="F77" s="282">
        <v>0</v>
      </c>
      <c r="G77" s="176"/>
    </row>
    <row r="78" spans="1:7" x14ac:dyDescent="0.25">
      <c r="A78" s="169" t="s">
        <v>1116</v>
      </c>
      <c r="B78" s="169" t="s">
        <v>498</v>
      </c>
      <c r="C78" s="282">
        <v>0</v>
      </c>
      <c r="D78" s="282">
        <v>0</v>
      </c>
      <c r="E78" s="184"/>
      <c r="F78" s="282">
        <v>0</v>
      </c>
      <c r="G78" s="176"/>
    </row>
    <row r="79" spans="1:7" x14ac:dyDescent="0.25">
      <c r="A79" s="169" t="s">
        <v>1117</v>
      </c>
      <c r="B79" s="169" t="s">
        <v>500</v>
      </c>
      <c r="C79" s="282">
        <v>0</v>
      </c>
      <c r="D79" s="282">
        <v>0</v>
      </c>
      <c r="E79" s="184"/>
      <c r="F79" s="282">
        <v>0</v>
      </c>
      <c r="G79" s="176"/>
    </row>
    <row r="80" spans="1:7" x14ac:dyDescent="0.25">
      <c r="A80" s="169" t="s">
        <v>1118</v>
      </c>
      <c r="B80" s="169" t="s">
        <v>502</v>
      </c>
      <c r="C80" s="282">
        <v>0</v>
      </c>
      <c r="D80" s="282">
        <v>0</v>
      </c>
      <c r="E80" s="184"/>
      <c r="F80" s="282">
        <v>0</v>
      </c>
      <c r="G80" s="176"/>
    </row>
    <row r="81" spans="1:7" x14ac:dyDescent="0.25">
      <c r="A81" s="169" t="s">
        <v>1119</v>
      </c>
      <c r="B81" s="169" t="s">
        <v>504</v>
      </c>
      <c r="C81" s="282">
        <v>0</v>
      </c>
      <c r="D81" s="282">
        <v>0</v>
      </c>
      <c r="E81" s="184"/>
      <c r="F81" s="282">
        <v>0</v>
      </c>
      <c r="G81" s="176"/>
    </row>
    <row r="82" spans="1:7" x14ac:dyDescent="0.25">
      <c r="A82" s="169" t="s">
        <v>1120</v>
      </c>
      <c r="B82" s="169" t="s">
        <v>3</v>
      </c>
      <c r="C82" s="282">
        <v>0</v>
      </c>
      <c r="D82" s="282">
        <v>0</v>
      </c>
      <c r="E82" s="184"/>
      <c r="F82" s="282">
        <v>0</v>
      </c>
      <c r="G82" s="176"/>
    </row>
    <row r="83" spans="1:7" x14ac:dyDescent="0.25">
      <c r="A83" s="169" t="s">
        <v>1121</v>
      </c>
      <c r="B83" s="169" t="s">
        <v>507</v>
      </c>
      <c r="C83" s="282">
        <v>0</v>
      </c>
      <c r="D83" s="282">
        <v>0</v>
      </c>
      <c r="E83" s="184"/>
      <c r="F83" s="282">
        <v>0</v>
      </c>
      <c r="G83" s="176"/>
    </row>
    <row r="84" spans="1:7" x14ac:dyDescent="0.25">
      <c r="A84" s="169" t="s">
        <v>1122</v>
      </c>
      <c r="B84" s="169" t="s">
        <v>509</v>
      </c>
      <c r="C84" s="282">
        <v>0</v>
      </c>
      <c r="D84" s="282">
        <v>0</v>
      </c>
      <c r="E84" s="184"/>
      <c r="F84" s="282">
        <v>0</v>
      </c>
      <c r="G84" s="176"/>
    </row>
    <row r="85" spans="1:7" x14ac:dyDescent="0.25">
      <c r="A85" s="169" t="s">
        <v>1123</v>
      </c>
      <c r="B85" s="169" t="s">
        <v>511</v>
      </c>
      <c r="C85" s="282">
        <v>0</v>
      </c>
      <c r="D85" s="282">
        <v>0</v>
      </c>
      <c r="E85" s="184"/>
      <c r="F85" s="282">
        <v>0</v>
      </c>
      <c r="G85" s="176"/>
    </row>
    <row r="86" spans="1:7" x14ac:dyDescent="0.25">
      <c r="A86" s="169" t="s">
        <v>1124</v>
      </c>
      <c r="B86" s="169" t="s">
        <v>513</v>
      </c>
      <c r="C86" s="282">
        <v>0</v>
      </c>
      <c r="D86" s="282">
        <v>0</v>
      </c>
      <c r="E86" s="184"/>
      <c r="F86" s="282">
        <v>0</v>
      </c>
      <c r="G86" s="176"/>
    </row>
    <row r="87" spans="1:7" x14ac:dyDescent="0.25">
      <c r="A87" s="169" t="s">
        <v>1125</v>
      </c>
      <c r="B87" s="169" t="s">
        <v>515</v>
      </c>
      <c r="C87" s="282">
        <v>0</v>
      </c>
      <c r="D87" s="282">
        <v>0</v>
      </c>
      <c r="E87" s="184"/>
      <c r="F87" s="282">
        <v>0</v>
      </c>
      <c r="G87" s="176"/>
    </row>
    <row r="88" spans="1:7" x14ac:dyDescent="0.25">
      <c r="A88" s="169" t="s">
        <v>1126</v>
      </c>
      <c r="B88" s="169" t="s">
        <v>517</v>
      </c>
      <c r="C88" s="282">
        <v>0</v>
      </c>
      <c r="D88" s="282">
        <v>0</v>
      </c>
      <c r="E88" s="184"/>
      <c r="F88" s="282">
        <v>0</v>
      </c>
      <c r="G88" s="176"/>
    </row>
    <row r="89" spans="1:7" x14ac:dyDescent="0.25">
      <c r="A89" s="169" t="s">
        <v>1127</v>
      </c>
      <c r="B89" s="169" t="s">
        <v>519</v>
      </c>
      <c r="C89" s="282">
        <v>0</v>
      </c>
      <c r="D89" s="282">
        <v>0</v>
      </c>
      <c r="E89" s="184"/>
      <c r="F89" s="282">
        <v>0</v>
      </c>
      <c r="G89" s="176"/>
    </row>
    <row r="90" spans="1:7" x14ac:dyDescent="0.25">
      <c r="A90" s="169" t="s">
        <v>1128</v>
      </c>
      <c r="B90" s="169" t="s">
        <v>521</v>
      </c>
      <c r="C90" s="282">
        <v>0</v>
      </c>
      <c r="D90" s="282">
        <v>0</v>
      </c>
      <c r="E90" s="184"/>
      <c r="F90" s="282">
        <v>0</v>
      </c>
      <c r="G90" s="176"/>
    </row>
    <row r="91" spans="1:7" x14ac:dyDescent="0.25">
      <c r="A91" s="169" t="s">
        <v>1129</v>
      </c>
      <c r="B91" s="169" t="s">
        <v>523</v>
      </c>
      <c r="C91" s="282">
        <v>0</v>
      </c>
      <c r="D91" s="282">
        <v>0</v>
      </c>
      <c r="E91" s="184"/>
      <c r="F91" s="282">
        <v>0</v>
      </c>
      <c r="G91" s="176"/>
    </row>
    <row r="92" spans="1:7" x14ac:dyDescent="0.25">
      <c r="A92" s="169" t="s">
        <v>1130</v>
      </c>
      <c r="B92" s="169" t="s">
        <v>525</v>
      </c>
      <c r="C92" s="282">
        <v>0</v>
      </c>
      <c r="D92" s="282">
        <v>0</v>
      </c>
      <c r="E92" s="184"/>
      <c r="F92" s="282">
        <v>0</v>
      </c>
      <c r="G92" s="176"/>
    </row>
    <row r="93" spans="1:7" x14ac:dyDescent="0.25">
      <c r="A93" s="169" t="s">
        <v>1131</v>
      </c>
      <c r="B93" s="169" t="s">
        <v>6</v>
      </c>
      <c r="C93" s="282">
        <v>0</v>
      </c>
      <c r="D93" s="282">
        <v>0</v>
      </c>
      <c r="E93" s="184"/>
      <c r="F93" s="282">
        <v>0</v>
      </c>
      <c r="G93" s="176"/>
    </row>
    <row r="94" spans="1:7" x14ac:dyDescent="0.25">
      <c r="A94" s="169" t="s">
        <v>1132</v>
      </c>
      <c r="B94" s="175" t="s">
        <v>266</v>
      </c>
      <c r="C94" s="183">
        <f>SUM(C95:C97)</f>
        <v>1</v>
      </c>
      <c r="D94" s="183">
        <f t="shared" ref="D94:F94" si="3">SUM(D95:D97)</f>
        <v>0</v>
      </c>
      <c r="E94" s="183"/>
      <c r="F94" s="183">
        <f t="shared" si="3"/>
        <v>1</v>
      </c>
      <c r="G94" s="176"/>
    </row>
    <row r="95" spans="1:7" x14ac:dyDescent="0.25">
      <c r="A95" s="169" t="s">
        <v>1133</v>
      </c>
      <c r="B95" s="169" t="s">
        <v>531</v>
      </c>
      <c r="C95" s="282">
        <v>0</v>
      </c>
      <c r="D95" s="282">
        <v>0</v>
      </c>
      <c r="E95" s="184"/>
      <c r="F95" s="282">
        <v>0</v>
      </c>
      <c r="G95" s="176"/>
    </row>
    <row r="96" spans="1:7" x14ac:dyDescent="0.25">
      <c r="A96" s="169" t="s">
        <v>1134</v>
      </c>
      <c r="B96" s="169" t="s">
        <v>533</v>
      </c>
      <c r="C96" s="282">
        <v>0</v>
      </c>
      <c r="D96" s="282">
        <v>0</v>
      </c>
      <c r="E96" s="184"/>
      <c r="F96" s="282">
        <v>0</v>
      </c>
      <c r="G96" s="176"/>
    </row>
    <row r="97" spans="1:7" x14ac:dyDescent="0.25">
      <c r="A97" s="169" t="s">
        <v>1135</v>
      </c>
      <c r="B97" s="169" t="s">
        <v>2</v>
      </c>
      <c r="C97" s="282">
        <v>1</v>
      </c>
      <c r="D97" s="282">
        <v>0</v>
      </c>
      <c r="E97" s="184"/>
      <c r="F97" s="282">
        <v>1</v>
      </c>
      <c r="G97" s="176"/>
    </row>
    <row r="98" spans="1:7" x14ac:dyDescent="0.25">
      <c r="A98" s="169" t="s">
        <v>1136</v>
      </c>
      <c r="B98" s="175" t="s">
        <v>94</v>
      </c>
      <c r="C98" s="183">
        <f>SUM(C99:C109)</f>
        <v>0</v>
      </c>
      <c r="D98" s="183">
        <f t="shared" ref="D98:F98" si="4">SUM(D99:D109)</f>
        <v>0</v>
      </c>
      <c r="E98" s="183"/>
      <c r="F98" s="183">
        <f t="shared" si="4"/>
        <v>0</v>
      </c>
      <c r="G98" s="176"/>
    </row>
    <row r="99" spans="1:7" x14ac:dyDescent="0.25">
      <c r="A99" s="169" t="s">
        <v>1137</v>
      </c>
      <c r="B99" s="176" t="s">
        <v>268</v>
      </c>
      <c r="C99" s="282">
        <v>0</v>
      </c>
      <c r="D99" s="282">
        <v>0</v>
      </c>
      <c r="E99" s="184"/>
      <c r="F99" s="282">
        <v>0</v>
      </c>
      <c r="G99" s="176"/>
    </row>
    <row r="100" spans="1:7" s="156" customFormat="1" x14ac:dyDescent="0.25">
      <c r="A100" s="169" t="s">
        <v>1138</v>
      </c>
      <c r="B100" s="169" t="s">
        <v>528</v>
      </c>
      <c r="C100" s="282">
        <v>0</v>
      </c>
      <c r="D100" s="282">
        <v>0</v>
      </c>
      <c r="E100" s="184"/>
      <c r="F100" s="282">
        <v>0</v>
      </c>
      <c r="G100" s="176"/>
    </row>
    <row r="101" spans="1:7" x14ac:dyDescent="0.25">
      <c r="A101" s="169" t="s">
        <v>1139</v>
      </c>
      <c r="B101" s="176" t="s">
        <v>270</v>
      </c>
      <c r="C101" s="282">
        <v>0</v>
      </c>
      <c r="D101" s="282">
        <v>0</v>
      </c>
      <c r="E101" s="184"/>
      <c r="F101" s="282">
        <v>0</v>
      </c>
      <c r="G101" s="176"/>
    </row>
    <row r="102" spans="1:7" x14ac:dyDescent="0.25">
      <c r="A102" s="169" t="s">
        <v>1140</v>
      </c>
      <c r="B102" s="176" t="s">
        <v>272</v>
      </c>
      <c r="C102" s="282">
        <v>0</v>
      </c>
      <c r="D102" s="282">
        <v>0</v>
      </c>
      <c r="E102" s="184"/>
      <c r="F102" s="282">
        <v>0</v>
      </c>
      <c r="G102" s="176"/>
    </row>
    <row r="103" spans="1:7" x14ac:dyDescent="0.25">
      <c r="A103" s="169" t="s">
        <v>1141</v>
      </c>
      <c r="B103" s="176" t="s">
        <v>12</v>
      </c>
      <c r="C103" s="282">
        <v>0</v>
      </c>
      <c r="D103" s="282">
        <v>0</v>
      </c>
      <c r="E103" s="184"/>
      <c r="F103" s="282">
        <v>0</v>
      </c>
      <c r="G103" s="176"/>
    </row>
    <row r="104" spans="1:7" x14ac:dyDescent="0.25">
      <c r="A104" s="169" t="s">
        <v>1142</v>
      </c>
      <c r="B104" s="176" t="s">
        <v>275</v>
      </c>
      <c r="C104" s="282">
        <v>0</v>
      </c>
      <c r="D104" s="282">
        <v>0</v>
      </c>
      <c r="E104" s="184"/>
      <c r="F104" s="282">
        <v>0</v>
      </c>
      <c r="G104" s="176"/>
    </row>
    <row r="105" spans="1:7" x14ac:dyDescent="0.25">
      <c r="A105" s="169" t="s">
        <v>1143</v>
      </c>
      <c r="B105" s="176" t="s">
        <v>277</v>
      </c>
      <c r="C105" s="282">
        <v>0</v>
      </c>
      <c r="D105" s="282">
        <v>0</v>
      </c>
      <c r="E105" s="184"/>
      <c r="F105" s="282">
        <v>0</v>
      </c>
      <c r="G105" s="176"/>
    </row>
    <row r="106" spans="1:7" x14ac:dyDescent="0.25">
      <c r="A106" s="169" t="s">
        <v>1144</v>
      </c>
      <c r="B106" s="176" t="s">
        <v>279</v>
      </c>
      <c r="C106" s="282">
        <v>0</v>
      </c>
      <c r="D106" s="282">
        <v>0</v>
      </c>
      <c r="E106" s="184"/>
      <c r="F106" s="282">
        <v>0</v>
      </c>
      <c r="G106" s="176"/>
    </row>
    <row r="107" spans="1:7" x14ac:dyDescent="0.25">
      <c r="A107" s="169" t="s">
        <v>1145</v>
      </c>
      <c r="B107" s="176" t="s">
        <v>281</v>
      </c>
      <c r="C107" s="282">
        <v>0</v>
      </c>
      <c r="D107" s="282">
        <v>0</v>
      </c>
      <c r="E107" s="184"/>
      <c r="F107" s="282">
        <v>0</v>
      </c>
      <c r="G107" s="176"/>
    </row>
    <row r="108" spans="1:7" x14ac:dyDescent="0.25">
      <c r="A108" s="169" t="s">
        <v>1146</v>
      </c>
      <c r="B108" s="176" t="s">
        <v>283</v>
      </c>
      <c r="C108" s="282">
        <v>0</v>
      </c>
      <c r="D108" s="282">
        <v>0</v>
      </c>
      <c r="E108" s="184"/>
      <c r="F108" s="282">
        <v>0</v>
      </c>
      <c r="G108" s="176"/>
    </row>
    <row r="109" spans="1:7" x14ac:dyDescent="0.25">
      <c r="A109" s="169" t="s">
        <v>1147</v>
      </c>
      <c r="B109" s="176" t="s">
        <v>94</v>
      </c>
      <c r="C109" s="282">
        <v>0</v>
      </c>
      <c r="D109" s="282">
        <v>0</v>
      </c>
      <c r="E109" s="184"/>
      <c r="F109" s="282">
        <v>0</v>
      </c>
      <c r="G109" s="176"/>
    </row>
    <row r="110" spans="1:7" hidden="1" x14ac:dyDescent="0.25">
      <c r="A110" s="169" t="s">
        <v>1442</v>
      </c>
      <c r="B110" s="278" t="s">
        <v>98</v>
      </c>
      <c r="C110" s="282"/>
      <c r="D110" s="282"/>
      <c r="E110" s="184"/>
      <c r="F110" s="282"/>
      <c r="G110" s="176"/>
    </row>
    <row r="111" spans="1:7" hidden="1" x14ac:dyDescent="0.25">
      <c r="A111" s="169" t="s">
        <v>1443</v>
      </c>
      <c r="B111" s="278" t="s">
        <v>98</v>
      </c>
      <c r="C111" s="282"/>
      <c r="D111" s="282"/>
      <c r="E111" s="184"/>
      <c r="F111" s="282"/>
      <c r="G111" s="176"/>
    </row>
    <row r="112" spans="1:7" hidden="1" x14ac:dyDescent="0.25">
      <c r="A112" s="169" t="s">
        <v>1444</v>
      </c>
      <c r="B112" s="278" t="s">
        <v>98</v>
      </c>
      <c r="C112" s="282"/>
      <c r="D112" s="282"/>
      <c r="E112" s="184"/>
      <c r="F112" s="282"/>
      <c r="G112" s="176"/>
    </row>
    <row r="113" spans="1:7" hidden="1" x14ac:dyDescent="0.25">
      <c r="A113" s="169" t="s">
        <v>1445</v>
      </c>
      <c r="B113" s="278" t="s">
        <v>98</v>
      </c>
      <c r="C113" s="282"/>
      <c r="D113" s="282"/>
      <c r="E113" s="184"/>
      <c r="F113" s="282"/>
      <c r="G113" s="176"/>
    </row>
    <row r="114" spans="1:7" hidden="1" x14ac:dyDescent="0.25">
      <c r="A114" s="169" t="s">
        <v>1446</v>
      </c>
      <c r="B114" s="278" t="s">
        <v>98</v>
      </c>
      <c r="C114" s="282"/>
      <c r="D114" s="282"/>
      <c r="E114" s="184"/>
      <c r="F114" s="282"/>
      <c r="G114" s="176"/>
    </row>
    <row r="115" spans="1:7" hidden="1" x14ac:dyDescent="0.25">
      <c r="A115" s="169" t="s">
        <v>1447</v>
      </c>
      <c r="B115" s="278" t="s">
        <v>98</v>
      </c>
      <c r="C115" s="282"/>
      <c r="D115" s="282"/>
      <c r="E115" s="184"/>
      <c r="F115" s="282"/>
      <c r="G115" s="176"/>
    </row>
    <row r="116" spans="1:7" hidden="1" x14ac:dyDescent="0.25">
      <c r="A116" s="169" t="s">
        <v>1448</v>
      </c>
      <c r="B116" s="278" t="s">
        <v>98</v>
      </c>
      <c r="C116" s="282"/>
      <c r="D116" s="282"/>
      <c r="E116" s="184"/>
      <c r="F116" s="282"/>
      <c r="G116" s="176"/>
    </row>
    <row r="117" spans="1:7" hidden="1" x14ac:dyDescent="0.25">
      <c r="A117" s="169" t="s">
        <v>1449</v>
      </c>
      <c r="B117" s="278" t="s">
        <v>98</v>
      </c>
      <c r="C117" s="282"/>
      <c r="D117" s="282"/>
      <c r="E117" s="184"/>
      <c r="F117" s="282"/>
      <c r="G117" s="176"/>
    </row>
    <row r="118" spans="1:7" hidden="1" x14ac:dyDescent="0.25">
      <c r="A118" s="169" t="s">
        <v>1450</v>
      </c>
      <c r="B118" s="278" t="s">
        <v>98</v>
      </c>
      <c r="C118" s="282"/>
      <c r="D118" s="282"/>
      <c r="E118" s="184"/>
      <c r="F118" s="282"/>
      <c r="G118" s="176"/>
    </row>
    <row r="119" spans="1:7" hidden="1" x14ac:dyDescent="0.25">
      <c r="A119" s="169" t="s">
        <v>1451</v>
      </c>
      <c r="B119" s="278" t="s">
        <v>98</v>
      </c>
      <c r="C119" s="282"/>
      <c r="D119" s="282"/>
      <c r="E119" s="184"/>
      <c r="F119" s="282"/>
      <c r="G119" s="176"/>
    </row>
    <row r="120" spans="1:7" x14ac:dyDescent="0.25">
      <c r="A120" s="43"/>
      <c r="B120" s="43" t="s">
        <v>982</v>
      </c>
      <c r="C120" s="43" t="s">
        <v>463</v>
      </c>
      <c r="D120" s="43" t="s">
        <v>464</v>
      </c>
      <c r="E120" s="43"/>
      <c r="F120" s="43" t="s">
        <v>431</v>
      </c>
      <c r="G120" s="43"/>
    </row>
    <row r="121" spans="1:7" x14ac:dyDescent="0.25">
      <c r="A121" s="169" t="s">
        <v>1148</v>
      </c>
      <c r="B121" s="213" t="s">
        <v>2009</v>
      </c>
      <c r="C121" s="282">
        <v>2.9517399093985802E-2</v>
      </c>
      <c r="D121" s="282">
        <v>0</v>
      </c>
      <c r="E121" s="184"/>
      <c r="F121" s="282">
        <v>4.2461021072141098E-3</v>
      </c>
      <c r="G121" s="176"/>
    </row>
    <row r="122" spans="1:7" x14ac:dyDescent="0.25">
      <c r="A122" s="169" t="s">
        <v>1149</v>
      </c>
      <c r="B122" s="213" t="s">
        <v>2010</v>
      </c>
      <c r="C122" s="282">
        <v>3.6347217854635898E-2</v>
      </c>
      <c r="D122" s="282">
        <v>0</v>
      </c>
      <c r="E122" s="184"/>
      <c r="F122" s="282">
        <v>5.2285771463985598E-3</v>
      </c>
      <c r="G122" s="176"/>
    </row>
    <row r="123" spans="1:7" x14ac:dyDescent="0.25">
      <c r="A123" s="169" t="s">
        <v>1150</v>
      </c>
      <c r="B123" s="213" t="s">
        <v>2011</v>
      </c>
      <c r="C123" s="282">
        <v>1.69694003663571E-2</v>
      </c>
      <c r="D123" s="282">
        <v>0</v>
      </c>
      <c r="E123" s="184"/>
      <c r="F123" s="282">
        <v>2.4410621824884999E-3</v>
      </c>
      <c r="G123" s="176"/>
    </row>
    <row r="124" spans="1:7" x14ac:dyDescent="0.25">
      <c r="A124" s="169" t="s">
        <v>1151</v>
      </c>
      <c r="B124" s="213" t="s">
        <v>2012</v>
      </c>
      <c r="C124" s="282">
        <v>2.49149735687406E-2</v>
      </c>
      <c r="D124" s="282">
        <v>0</v>
      </c>
      <c r="E124" s="184"/>
      <c r="F124" s="282">
        <v>3.5840394146708001E-3</v>
      </c>
      <c r="G124" s="176"/>
    </row>
    <row r="125" spans="1:7" x14ac:dyDescent="0.25">
      <c r="A125" s="169" t="s">
        <v>1152</v>
      </c>
      <c r="B125" s="213" t="s">
        <v>2013</v>
      </c>
      <c r="C125" s="282">
        <v>0.213764606317633</v>
      </c>
      <c r="D125" s="282">
        <v>0</v>
      </c>
      <c r="E125" s="184"/>
      <c r="F125" s="282">
        <v>3.07502142191802E-2</v>
      </c>
      <c r="G125" s="176"/>
    </row>
    <row r="126" spans="1:7" x14ac:dyDescent="0.25">
      <c r="A126" s="169" t="s">
        <v>1153</v>
      </c>
      <c r="B126" s="213" t="s">
        <v>2014</v>
      </c>
      <c r="C126" s="282">
        <v>6.4605235941568903E-2</v>
      </c>
      <c r="D126" s="282">
        <v>0</v>
      </c>
      <c r="E126" s="184"/>
      <c r="F126" s="282">
        <v>9.2935162612092694E-3</v>
      </c>
      <c r="G126" s="176"/>
    </row>
    <row r="127" spans="1:7" x14ac:dyDescent="0.25">
      <c r="A127" s="169" t="s">
        <v>1154</v>
      </c>
      <c r="B127" s="213" t="s">
        <v>2015</v>
      </c>
      <c r="C127" s="282">
        <v>2.4193557283444699E-5</v>
      </c>
      <c r="D127" s="282">
        <v>0</v>
      </c>
      <c r="E127" s="184"/>
      <c r="F127" s="282">
        <v>3.4802630894119199E-6</v>
      </c>
      <c r="G127" s="176"/>
    </row>
    <row r="128" spans="1:7" x14ac:dyDescent="0.25">
      <c r="A128" s="169" t="s">
        <v>1155</v>
      </c>
      <c r="B128" s="213" t="s">
        <v>2016</v>
      </c>
      <c r="C128" s="282">
        <v>4.3575190162786999E-2</v>
      </c>
      <c r="D128" s="282">
        <v>0</v>
      </c>
      <c r="E128" s="184"/>
      <c r="F128" s="282">
        <v>6.2683269004607002E-3</v>
      </c>
      <c r="G128" s="176"/>
    </row>
    <row r="129" spans="1:7" x14ac:dyDescent="0.25">
      <c r="A129" s="169" t="s">
        <v>1156</v>
      </c>
      <c r="B129" s="213" t="s">
        <v>2017</v>
      </c>
      <c r="C129" s="282">
        <v>5.8221895948283101E-2</v>
      </c>
      <c r="D129" s="282">
        <v>0</v>
      </c>
      <c r="E129" s="184"/>
      <c r="F129" s="282">
        <v>8.3752675594773607E-3</v>
      </c>
      <c r="G129" s="176"/>
    </row>
    <row r="130" spans="1:7" x14ac:dyDescent="0.25">
      <c r="A130" s="169" t="s">
        <v>1157</v>
      </c>
      <c r="B130" s="213" t="s">
        <v>2018</v>
      </c>
      <c r="C130" s="282">
        <v>7.1567636137026894E-2</v>
      </c>
      <c r="D130" s="282">
        <v>0</v>
      </c>
      <c r="E130" s="184"/>
      <c r="F130" s="282">
        <v>1.0295063248702E-2</v>
      </c>
      <c r="G130" s="176"/>
    </row>
    <row r="131" spans="1:7" x14ac:dyDescent="0.25">
      <c r="A131" s="169" t="s">
        <v>1158</v>
      </c>
      <c r="B131" s="213" t="s">
        <v>2019</v>
      </c>
      <c r="C131" s="282">
        <v>7.7757813128959102E-2</v>
      </c>
      <c r="D131" s="282">
        <v>0</v>
      </c>
      <c r="E131" s="184"/>
      <c r="F131" s="282">
        <v>1.1185525294012301E-2</v>
      </c>
      <c r="G131" s="176"/>
    </row>
    <row r="132" spans="1:7" x14ac:dyDescent="0.25">
      <c r="A132" s="169" t="s">
        <v>1159</v>
      </c>
      <c r="B132" s="213" t="s">
        <v>2020</v>
      </c>
      <c r="C132" s="282">
        <v>0.36273443792274301</v>
      </c>
      <c r="D132" s="282">
        <v>0</v>
      </c>
      <c r="E132" s="184"/>
      <c r="F132" s="282">
        <v>5.2179646869249502E-2</v>
      </c>
      <c r="G132" s="176"/>
    </row>
    <row r="133" spans="1:7" hidden="1" x14ac:dyDescent="0.25">
      <c r="A133" s="169" t="s">
        <v>1160</v>
      </c>
      <c r="B133" s="275" t="s">
        <v>556</v>
      </c>
      <c r="C133" s="282">
        <v>0</v>
      </c>
      <c r="D133" s="282">
        <v>0</v>
      </c>
      <c r="E133" s="184"/>
      <c r="F133" s="282" t="s">
        <v>31</v>
      </c>
      <c r="G133" s="176"/>
    </row>
    <row r="134" spans="1:7" hidden="1" x14ac:dyDescent="0.25">
      <c r="A134" s="169" t="s">
        <v>1161</v>
      </c>
      <c r="B134" s="275" t="s">
        <v>556</v>
      </c>
      <c r="C134" s="282">
        <v>0</v>
      </c>
      <c r="D134" s="282">
        <v>0</v>
      </c>
      <c r="E134" s="184"/>
      <c r="F134" s="282" t="s">
        <v>31</v>
      </c>
      <c r="G134" s="176"/>
    </row>
    <row r="135" spans="1:7" hidden="1" x14ac:dyDescent="0.25">
      <c r="A135" s="169" t="s">
        <v>1162</v>
      </c>
      <c r="B135" s="275" t="s">
        <v>556</v>
      </c>
      <c r="C135" s="282">
        <v>0</v>
      </c>
      <c r="D135" s="282">
        <v>0</v>
      </c>
      <c r="E135" s="184"/>
      <c r="F135" s="282" t="s">
        <v>31</v>
      </c>
      <c r="G135" s="176"/>
    </row>
    <row r="136" spans="1:7" hidden="1" x14ac:dyDescent="0.25">
      <c r="A136" s="169" t="s">
        <v>1163</v>
      </c>
      <c r="B136" s="275" t="s">
        <v>556</v>
      </c>
      <c r="C136" s="282">
        <v>0</v>
      </c>
      <c r="D136" s="282">
        <v>0</v>
      </c>
      <c r="E136" s="184"/>
      <c r="F136" s="282" t="s">
        <v>31</v>
      </c>
      <c r="G136" s="176"/>
    </row>
    <row r="137" spans="1:7" hidden="1" x14ac:dyDescent="0.25">
      <c r="A137" s="169" t="s">
        <v>1164</v>
      </c>
      <c r="B137" s="275" t="s">
        <v>556</v>
      </c>
      <c r="C137" s="282">
        <v>0</v>
      </c>
      <c r="D137" s="282">
        <v>0</v>
      </c>
      <c r="E137" s="184"/>
      <c r="F137" s="282" t="s">
        <v>31</v>
      </c>
      <c r="G137" s="176"/>
    </row>
    <row r="138" spans="1:7" hidden="1" x14ac:dyDescent="0.25">
      <c r="A138" s="169" t="s">
        <v>1165</v>
      </c>
      <c r="B138" s="275" t="s">
        <v>556</v>
      </c>
      <c r="C138" s="282">
        <v>0</v>
      </c>
      <c r="D138" s="282">
        <v>0</v>
      </c>
      <c r="E138" s="184"/>
      <c r="F138" s="282" t="s">
        <v>31</v>
      </c>
      <c r="G138" s="176"/>
    </row>
    <row r="139" spans="1:7" hidden="1" x14ac:dyDescent="0.25">
      <c r="A139" s="169" t="s">
        <v>1166</v>
      </c>
      <c r="B139" s="275" t="s">
        <v>556</v>
      </c>
      <c r="C139" s="282">
        <v>0</v>
      </c>
      <c r="D139" s="282">
        <v>0</v>
      </c>
      <c r="E139" s="184"/>
      <c r="F139" s="282" t="s">
        <v>31</v>
      </c>
      <c r="G139" s="176"/>
    </row>
    <row r="140" spans="1:7" hidden="1" x14ac:dyDescent="0.25">
      <c r="A140" s="169" t="s">
        <v>1167</v>
      </c>
      <c r="B140" s="275" t="s">
        <v>556</v>
      </c>
      <c r="C140" s="282">
        <v>0</v>
      </c>
      <c r="D140" s="282">
        <v>0</v>
      </c>
      <c r="E140" s="184"/>
      <c r="F140" s="282" t="s">
        <v>31</v>
      </c>
      <c r="G140" s="176"/>
    </row>
    <row r="141" spans="1:7" hidden="1" x14ac:dyDescent="0.25">
      <c r="A141" s="169" t="s">
        <v>1168</v>
      </c>
      <c r="B141" s="275" t="s">
        <v>556</v>
      </c>
      <c r="C141" s="282">
        <v>0</v>
      </c>
      <c r="D141" s="282">
        <v>0</v>
      </c>
      <c r="E141" s="184"/>
      <c r="F141" s="282" t="s">
        <v>31</v>
      </c>
      <c r="G141" s="176"/>
    </row>
    <row r="142" spans="1:7" hidden="1" x14ac:dyDescent="0.25">
      <c r="A142" s="169" t="s">
        <v>1169</v>
      </c>
      <c r="B142" s="275" t="s">
        <v>556</v>
      </c>
      <c r="C142" s="282">
        <v>0</v>
      </c>
      <c r="D142" s="282">
        <v>0</v>
      </c>
      <c r="E142" s="184"/>
      <c r="F142" s="282" t="s">
        <v>31</v>
      </c>
      <c r="G142" s="176"/>
    </row>
    <row r="143" spans="1:7" hidden="1" x14ac:dyDescent="0.25">
      <c r="A143" s="169" t="s">
        <v>1170</v>
      </c>
      <c r="B143" s="275" t="s">
        <v>556</v>
      </c>
      <c r="C143" s="282">
        <v>0</v>
      </c>
      <c r="D143" s="282">
        <v>0</v>
      </c>
      <c r="E143" s="184"/>
      <c r="F143" s="282" t="s">
        <v>31</v>
      </c>
      <c r="G143" s="176"/>
    </row>
    <row r="144" spans="1:7" hidden="1" x14ac:dyDescent="0.25">
      <c r="A144" s="169" t="s">
        <v>1171</v>
      </c>
      <c r="B144" s="275" t="s">
        <v>556</v>
      </c>
      <c r="C144" s="282">
        <v>0</v>
      </c>
      <c r="D144" s="282">
        <v>0</v>
      </c>
      <c r="E144" s="184"/>
      <c r="F144" s="282" t="s">
        <v>31</v>
      </c>
      <c r="G144" s="176"/>
    </row>
    <row r="145" spans="1:7" hidden="1" x14ac:dyDescent="0.25">
      <c r="A145" s="169" t="s">
        <v>1172</v>
      </c>
      <c r="B145" s="275" t="s">
        <v>556</v>
      </c>
      <c r="C145" s="282">
        <v>0</v>
      </c>
      <c r="D145" s="282">
        <v>0</v>
      </c>
      <c r="E145" s="184"/>
      <c r="F145" s="282" t="s">
        <v>31</v>
      </c>
      <c r="G145" s="176"/>
    </row>
    <row r="146" spans="1:7" hidden="1" x14ac:dyDescent="0.25">
      <c r="A146" s="169" t="s">
        <v>1173</v>
      </c>
      <c r="B146" s="275" t="s">
        <v>556</v>
      </c>
      <c r="C146" s="282">
        <v>0</v>
      </c>
      <c r="D146" s="282">
        <v>0</v>
      </c>
      <c r="E146" s="184"/>
      <c r="F146" s="282" t="s">
        <v>31</v>
      </c>
      <c r="G146" s="176"/>
    </row>
    <row r="147" spans="1:7" hidden="1" x14ac:dyDescent="0.25">
      <c r="A147" s="169" t="s">
        <v>1174</v>
      </c>
      <c r="B147" s="275" t="s">
        <v>556</v>
      </c>
      <c r="C147" s="282">
        <v>0</v>
      </c>
      <c r="D147" s="282">
        <v>0</v>
      </c>
      <c r="E147" s="184"/>
      <c r="F147" s="282" t="s">
        <v>31</v>
      </c>
      <c r="G147" s="176"/>
    </row>
    <row r="148" spans="1:7" hidden="1" x14ac:dyDescent="0.25">
      <c r="A148" s="169" t="s">
        <v>1175</v>
      </c>
      <c r="B148" s="275" t="s">
        <v>556</v>
      </c>
      <c r="C148" s="282">
        <v>0</v>
      </c>
      <c r="D148" s="282">
        <v>0</v>
      </c>
      <c r="E148" s="184"/>
      <c r="F148" s="282" t="s">
        <v>31</v>
      </c>
      <c r="G148" s="176"/>
    </row>
    <row r="149" spans="1:7" hidden="1" x14ac:dyDescent="0.25">
      <c r="A149" s="169" t="s">
        <v>1176</v>
      </c>
      <c r="B149" s="275" t="s">
        <v>556</v>
      </c>
      <c r="C149" s="282">
        <v>0</v>
      </c>
      <c r="D149" s="282">
        <v>0</v>
      </c>
      <c r="E149" s="184"/>
      <c r="F149" s="282" t="s">
        <v>31</v>
      </c>
      <c r="G149" s="176"/>
    </row>
    <row r="150" spans="1:7" hidden="1" x14ac:dyDescent="0.25">
      <c r="A150" s="169" t="s">
        <v>1177</v>
      </c>
      <c r="B150" s="275" t="s">
        <v>556</v>
      </c>
      <c r="C150" s="282">
        <v>0</v>
      </c>
      <c r="D150" s="282">
        <v>0</v>
      </c>
      <c r="E150" s="184"/>
      <c r="F150" s="282" t="s">
        <v>31</v>
      </c>
      <c r="G150" s="176"/>
    </row>
    <row r="151" spans="1:7" hidden="1" x14ac:dyDescent="0.25">
      <c r="A151" s="169" t="s">
        <v>1178</v>
      </c>
      <c r="B151" s="275" t="s">
        <v>556</v>
      </c>
      <c r="C151" s="282">
        <v>0</v>
      </c>
      <c r="D151" s="282">
        <v>0</v>
      </c>
      <c r="E151" s="184"/>
      <c r="F151" s="282" t="s">
        <v>31</v>
      </c>
      <c r="G151" s="176"/>
    </row>
    <row r="152" spans="1:7" hidden="1" x14ac:dyDescent="0.25">
      <c r="A152" s="169" t="s">
        <v>1179</v>
      </c>
      <c r="B152" s="275" t="s">
        <v>556</v>
      </c>
      <c r="C152" s="282">
        <v>0</v>
      </c>
      <c r="D152" s="282">
        <v>0</v>
      </c>
      <c r="E152" s="184"/>
      <c r="F152" s="282" t="s">
        <v>31</v>
      </c>
      <c r="G152" s="176"/>
    </row>
    <row r="153" spans="1:7" hidden="1" x14ac:dyDescent="0.25">
      <c r="A153" s="169" t="s">
        <v>1180</v>
      </c>
      <c r="B153" s="275" t="s">
        <v>556</v>
      </c>
      <c r="C153" s="282">
        <v>0</v>
      </c>
      <c r="D153" s="282">
        <v>0</v>
      </c>
      <c r="E153" s="184"/>
      <c r="F153" s="282" t="s">
        <v>31</v>
      </c>
      <c r="G153" s="176"/>
    </row>
    <row r="154" spans="1:7" hidden="1" x14ac:dyDescent="0.25">
      <c r="A154" s="169" t="s">
        <v>1181</v>
      </c>
      <c r="B154" s="275" t="s">
        <v>556</v>
      </c>
      <c r="C154" s="282">
        <v>0</v>
      </c>
      <c r="D154" s="282">
        <v>0</v>
      </c>
      <c r="E154" s="184"/>
      <c r="F154" s="282" t="s">
        <v>31</v>
      </c>
      <c r="G154" s="176"/>
    </row>
    <row r="155" spans="1:7" hidden="1" x14ac:dyDescent="0.25">
      <c r="A155" s="169" t="s">
        <v>1182</v>
      </c>
      <c r="B155" s="275" t="s">
        <v>556</v>
      </c>
      <c r="C155" s="282">
        <v>0</v>
      </c>
      <c r="D155" s="282">
        <v>0</v>
      </c>
      <c r="E155" s="184"/>
      <c r="F155" s="282" t="s">
        <v>31</v>
      </c>
      <c r="G155" s="176"/>
    </row>
    <row r="156" spans="1:7" hidden="1" x14ac:dyDescent="0.25">
      <c r="A156" s="169" t="s">
        <v>1183</v>
      </c>
      <c r="B156" s="275" t="s">
        <v>556</v>
      </c>
      <c r="C156" s="282">
        <v>0</v>
      </c>
      <c r="D156" s="282">
        <v>0</v>
      </c>
      <c r="E156" s="184"/>
      <c r="F156" s="282" t="s">
        <v>31</v>
      </c>
      <c r="G156" s="176"/>
    </row>
    <row r="157" spans="1:7" hidden="1" x14ac:dyDescent="0.25">
      <c r="A157" s="169" t="s">
        <v>1184</v>
      </c>
      <c r="B157" s="275" t="s">
        <v>556</v>
      </c>
      <c r="C157" s="282">
        <v>0</v>
      </c>
      <c r="D157" s="282">
        <v>0</v>
      </c>
      <c r="E157" s="184"/>
      <c r="F157" s="282" t="s">
        <v>31</v>
      </c>
      <c r="G157" s="176"/>
    </row>
    <row r="158" spans="1:7" hidden="1" x14ac:dyDescent="0.25">
      <c r="A158" s="169" t="s">
        <v>1185</v>
      </c>
      <c r="B158" s="275" t="s">
        <v>556</v>
      </c>
      <c r="C158" s="282">
        <v>0</v>
      </c>
      <c r="D158" s="282">
        <v>0</v>
      </c>
      <c r="E158" s="184"/>
      <c r="F158" s="282" t="s">
        <v>31</v>
      </c>
      <c r="G158" s="176"/>
    </row>
    <row r="159" spans="1:7" hidden="1" x14ac:dyDescent="0.25">
      <c r="A159" s="169" t="s">
        <v>1186</v>
      </c>
      <c r="B159" s="275" t="s">
        <v>556</v>
      </c>
      <c r="C159" s="282">
        <v>0</v>
      </c>
      <c r="D159" s="282">
        <v>0</v>
      </c>
      <c r="E159" s="184"/>
      <c r="F159" s="282" t="s">
        <v>31</v>
      </c>
      <c r="G159" s="176"/>
    </row>
    <row r="160" spans="1:7" hidden="1" x14ac:dyDescent="0.25">
      <c r="A160" s="169" t="s">
        <v>1187</v>
      </c>
      <c r="B160" s="275" t="s">
        <v>556</v>
      </c>
      <c r="C160" s="282">
        <v>0</v>
      </c>
      <c r="D160" s="282">
        <v>0</v>
      </c>
      <c r="E160" s="184"/>
      <c r="F160" s="282" t="s">
        <v>31</v>
      </c>
      <c r="G160" s="176"/>
    </row>
    <row r="161" spans="1:7" hidden="1" x14ac:dyDescent="0.25">
      <c r="A161" s="169" t="s">
        <v>1188</v>
      </c>
      <c r="B161" s="275" t="s">
        <v>556</v>
      </c>
      <c r="C161" s="282">
        <v>0</v>
      </c>
      <c r="D161" s="282">
        <v>0</v>
      </c>
      <c r="E161" s="184"/>
      <c r="F161" s="282" t="s">
        <v>31</v>
      </c>
      <c r="G161" s="176"/>
    </row>
    <row r="162" spans="1:7" hidden="1" x14ac:dyDescent="0.25">
      <c r="A162" s="169" t="s">
        <v>1189</v>
      </c>
      <c r="B162" s="275" t="s">
        <v>556</v>
      </c>
      <c r="C162" s="282">
        <v>0</v>
      </c>
      <c r="D162" s="282">
        <v>0</v>
      </c>
      <c r="E162" s="184"/>
      <c r="F162" s="282" t="s">
        <v>31</v>
      </c>
      <c r="G162" s="176"/>
    </row>
    <row r="163" spans="1:7" hidden="1" x14ac:dyDescent="0.25">
      <c r="A163" s="169" t="s">
        <v>1190</v>
      </c>
      <c r="B163" s="275" t="s">
        <v>556</v>
      </c>
      <c r="C163" s="282">
        <v>0</v>
      </c>
      <c r="D163" s="282">
        <v>0</v>
      </c>
      <c r="E163" s="184"/>
      <c r="F163" s="282" t="s">
        <v>31</v>
      </c>
      <c r="G163" s="176"/>
    </row>
    <row r="164" spans="1:7" hidden="1" x14ac:dyDescent="0.25">
      <c r="A164" s="169" t="s">
        <v>1191</v>
      </c>
      <c r="B164" s="275" t="s">
        <v>556</v>
      </c>
      <c r="C164" s="282">
        <v>0</v>
      </c>
      <c r="D164" s="282">
        <v>0</v>
      </c>
      <c r="E164" s="184"/>
      <c r="F164" s="282" t="s">
        <v>31</v>
      </c>
      <c r="G164" s="176"/>
    </row>
    <row r="165" spans="1:7" hidden="1" x14ac:dyDescent="0.25">
      <c r="A165" s="169" t="s">
        <v>1192</v>
      </c>
      <c r="B165" s="275" t="s">
        <v>556</v>
      </c>
      <c r="C165" s="282">
        <v>0</v>
      </c>
      <c r="D165" s="282">
        <v>0</v>
      </c>
      <c r="E165" s="184"/>
      <c r="F165" s="282" t="s">
        <v>31</v>
      </c>
      <c r="G165" s="176"/>
    </row>
    <row r="166" spans="1:7" hidden="1" x14ac:dyDescent="0.25">
      <c r="A166" s="169" t="s">
        <v>1193</v>
      </c>
      <c r="B166" s="275" t="s">
        <v>556</v>
      </c>
      <c r="C166" s="282">
        <v>0</v>
      </c>
      <c r="D166" s="282">
        <v>0</v>
      </c>
      <c r="E166" s="184"/>
      <c r="F166" s="282" t="s">
        <v>31</v>
      </c>
      <c r="G166" s="176"/>
    </row>
    <row r="167" spans="1:7" hidden="1" x14ac:dyDescent="0.25">
      <c r="A167" s="169" t="s">
        <v>1194</v>
      </c>
      <c r="B167" s="275" t="s">
        <v>556</v>
      </c>
      <c r="C167" s="282">
        <v>0</v>
      </c>
      <c r="D167" s="282">
        <v>0</v>
      </c>
      <c r="E167" s="184"/>
      <c r="F167" s="282" t="s">
        <v>31</v>
      </c>
      <c r="G167" s="176"/>
    </row>
    <row r="168" spans="1:7" hidden="1" x14ac:dyDescent="0.25">
      <c r="A168" s="169" t="s">
        <v>1195</v>
      </c>
      <c r="B168" s="275" t="s">
        <v>556</v>
      </c>
      <c r="C168" s="282">
        <v>0</v>
      </c>
      <c r="D168" s="282">
        <v>0</v>
      </c>
      <c r="E168" s="184"/>
      <c r="F168" s="282" t="s">
        <v>31</v>
      </c>
      <c r="G168" s="176"/>
    </row>
    <row r="169" spans="1:7" hidden="1" x14ac:dyDescent="0.25">
      <c r="A169" s="169" t="s">
        <v>1196</v>
      </c>
      <c r="B169" s="275" t="s">
        <v>556</v>
      </c>
      <c r="C169" s="282">
        <v>0</v>
      </c>
      <c r="D169" s="282">
        <v>0</v>
      </c>
      <c r="E169" s="184"/>
      <c r="F169" s="282" t="s">
        <v>31</v>
      </c>
      <c r="G169" s="176"/>
    </row>
    <row r="170" spans="1:7" hidden="1" x14ac:dyDescent="0.25">
      <c r="A170" s="169" t="s">
        <v>1197</v>
      </c>
      <c r="B170" s="275" t="s">
        <v>556</v>
      </c>
      <c r="C170" s="282">
        <v>0</v>
      </c>
      <c r="D170" s="282">
        <v>0</v>
      </c>
      <c r="E170" s="184"/>
      <c r="F170" s="282" t="s">
        <v>31</v>
      </c>
      <c r="G170" s="176"/>
    </row>
    <row r="171" spans="1:7" x14ac:dyDescent="0.25">
      <c r="A171" s="43"/>
      <c r="B171" s="43" t="s">
        <v>587</v>
      </c>
      <c r="C171" s="43" t="s">
        <v>463</v>
      </c>
      <c r="D171" s="43" t="s">
        <v>464</v>
      </c>
      <c r="E171" s="43"/>
      <c r="F171" s="43" t="s">
        <v>431</v>
      </c>
      <c r="G171" s="43"/>
    </row>
    <row r="172" spans="1:7" x14ac:dyDescent="0.25">
      <c r="A172" s="169" t="s">
        <v>1198</v>
      </c>
      <c r="B172" s="169" t="s">
        <v>589</v>
      </c>
      <c r="C172" s="282">
        <v>5.6295043490442703E-2</v>
      </c>
      <c r="D172" s="282">
        <v>0</v>
      </c>
      <c r="E172" s="185"/>
      <c r="F172" s="282">
        <v>8.0980882505729494E-3</v>
      </c>
      <c r="G172" s="176"/>
    </row>
    <row r="173" spans="1:7" x14ac:dyDescent="0.25">
      <c r="A173" s="169" t="s">
        <v>1199</v>
      </c>
      <c r="B173" s="169" t="s">
        <v>591</v>
      </c>
      <c r="C173" s="282">
        <v>0.94370495650955999</v>
      </c>
      <c r="D173" s="282">
        <v>0</v>
      </c>
      <c r="E173" s="185"/>
      <c r="F173" s="282">
        <v>0.13575273321558001</v>
      </c>
      <c r="G173" s="176"/>
    </row>
    <row r="174" spans="1:7" x14ac:dyDescent="0.25">
      <c r="A174" s="169" t="s">
        <v>1200</v>
      </c>
      <c r="B174" s="169" t="s">
        <v>94</v>
      </c>
      <c r="C174" s="282">
        <v>0</v>
      </c>
      <c r="D174" s="282">
        <v>0</v>
      </c>
      <c r="E174" s="185"/>
      <c r="F174" s="282">
        <v>0</v>
      </c>
      <c r="G174" s="176"/>
    </row>
    <row r="175" spans="1:7" hidden="1" x14ac:dyDescent="0.25">
      <c r="A175" s="169" t="s">
        <v>1201</v>
      </c>
      <c r="B175" s="169"/>
      <c r="C175" s="184"/>
      <c r="D175" s="184"/>
      <c r="E175" s="185"/>
      <c r="F175" s="184"/>
      <c r="G175" s="176"/>
    </row>
    <row r="176" spans="1:7" hidden="1" x14ac:dyDescent="0.25">
      <c r="A176" s="169" t="s">
        <v>1202</v>
      </c>
      <c r="B176" s="169"/>
      <c r="C176" s="184"/>
      <c r="D176" s="184"/>
      <c r="E176" s="185"/>
      <c r="F176" s="184"/>
      <c r="G176" s="176"/>
    </row>
    <row r="177" spans="1:7" hidden="1" x14ac:dyDescent="0.25">
      <c r="A177" s="169" t="s">
        <v>1203</v>
      </c>
      <c r="B177" s="169"/>
      <c r="C177" s="184"/>
      <c r="D177" s="184"/>
      <c r="E177" s="185"/>
      <c r="F177" s="184"/>
      <c r="G177" s="176"/>
    </row>
    <row r="178" spans="1:7" hidden="1" x14ac:dyDescent="0.25">
      <c r="A178" s="169" t="s">
        <v>1204</v>
      </c>
      <c r="B178" s="169"/>
      <c r="C178" s="184"/>
      <c r="D178" s="184"/>
      <c r="E178" s="185"/>
      <c r="F178" s="184"/>
      <c r="G178" s="176"/>
    </row>
    <row r="179" spans="1:7" hidden="1" x14ac:dyDescent="0.25">
      <c r="A179" s="169" t="s">
        <v>1205</v>
      </c>
      <c r="B179" s="169"/>
      <c r="C179" s="184"/>
      <c r="D179" s="184"/>
      <c r="E179" s="185"/>
      <c r="F179" s="184"/>
      <c r="G179" s="176"/>
    </row>
    <row r="180" spans="1:7" hidden="1" x14ac:dyDescent="0.25">
      <c r="A180" s="169" t="s">
        <v>1206</v>
      </c>
      <c r="B180" s="169"/>
      <c r="C180" s="184"/>
      <c r="D180" s="184"/>
      <c r="E180" s="185"/>
      <c r="F180" s="184"/>
      <c r="G180" s="176"/>
    </row>
    <row r="181" spans="1:7" x14ac:dyDescent="0.25">
      <c r="A181" s="43"/>
      <c r="B181" s="43" t="s">
        <v>599</v>
      </c>
      <c r="C181" s="43" t="s">
        <v>463</v>
      </c>
      <c r="D181" s="43" t="s">
        <v>464</v>
      </c>
      <c r="E181" s="43"/>
      <c r="F181" s="43" t="s">
        <v>431</v>
      </c>
      <c r="G181" s="43"/>
    </row>
    <row r="182" spans="1:7" x14ac:dyDescent="0.25">
      <c r="A182" s="169" t="s">
        <v>1207</v>
      </c>
      <c r="B182" s="169" t="s">
        <v>601</v>
      </c>
      <c r="C182" s="282">
        <v>0.19317460881672399</v>
      </c>
      <c r="D182" s="282">
        <v>0</v>
      </c>
      <c r="E182" s="185"/>
      <c r="F182" s="282">
        <v>2.77883261646884E-2</v>
      </c>
      <c r="G182" s="176"/>
    </row>
    <row r="183" spans="1:7" x14ac:dyDescent="0.25">
      <c r="A183" s="169" t="s">
        <v>1208</v>
      </c>
      <c r="B183" s="169" t="s">
        <v>603</v>
      </c>
      <c r="C183" s="282">
        <v>0.80682539118328001</v>
      </c>
      <c r="D183" s="282">
        <v>0</v>
      </c>
      <c r="E183" s="185"/>
      <c r="F183" s="282">
        <v>0.11606249530146399</v>
      </c>
      <c r="G183" s="176"/>
    </row>
    <row r="184" spans="1:7" x14ac:dyDescent="0.25">
      <c r="A184" s="169" t="s">
        <v>1209</v>
      </c>
      <c r="B184" s="169" t="s">
        <v>94</v>
      </c>
      <c r="C184" s="282">
        <v>0</v>
      </c>
      <c r="D184" s="282">
        <v>0</v>
      </c>
      <c r="E184" s="185"/>
      <c r="F184" s="282">
        <v>0</v>
      </c>
      <c r="G184" s="176"/>
    </row>
    <row r="185" spans="1:7" hidden="1" x14ac:dyDescent="0.25">
      <c r="A185" s="169" t="s">
        <v>1210</v>
      </c>
      <c r="B185" s="169"/>
      <c r="C185" s="169"/>
      <c r="D185" s="169"/>
      <c r="E185" s="167"/>
      <c r="F185" s="169"/>
      <c r="G185" s="176"/>
    </row>
    <row r="186" spans="1:7" hidden="1" x14ac:dyDescent="0.25">
      <c r="A186" s="169" t="s">
        <v>1211</v>
      </c>
      <c r="B186" s="169"/>
      <c r="C186" s="169"/>
      <c r="D186" s="169"/>
      <c r="E186" s="167"/>
      <c r="F186" s="169"/>
      <c r="G186" s="176"/>
    </row>
    <row r="187" spans="1:7" hidden="1" x14ac:dyDescent="0.25">
      <c r="A187" s="169" t="s">
        <v>1212</v>
      </c>
      <c r="B187" s="169"/>
      <c r="C187" s="169"/>
      <c r="D187" s="169"/>
      <c r="E187" s="167"/>
      <c r="F187" s="169"/>
      <c r="G187" s="176"/>
    </row>
    <row r="188" spans="1:7" hidden="1" x14ac:dyDescent="0.25">
      <c r="A188" s="169" t="s">
        <v>1213</v>
      </c>
      <c r="B188" s="169"/>
      <c r="C188" s="169"/>
      <c r="D188" s="169"/>
      <c r="E188" s="167"/>
      <c r="F188" s="169"/>
      <c r="G188" s="176"/>
    </row>
    <row r="189" spans="1:7" hidden="1" x14ac:dyDescent="0.25">
      <c r="A189" s="169" t="s">
        <v>1214</v>
      </c>
      <c r="B189" s="169"/>
      <c r="C189" s="169"/>
      <c r="D189" s="169"/>
      <c r="E189" s="167"/>
      <c r="F189" s="169"/>
      <c r="G189" s="176"/>
    </row>
    <row r="190" spans="1:7" hidden="1" x14ac:dyDescent="0.25">
      <c r="A190" s="169" t="s">
        <v>1215</v>
      </c>
      <c r="B190" s="169"/>
      <c r="C190" s="169"/>
      <c r="D190" s="169"/>
      <c r="E190" s="167"/>
      <c r="F190" s="169"/>
      <c r="G190" s="176"/>
    </row>
    <row r="191" spans="1:7" x14ac:dyDescent="0.25">
      <c r="A191" s="43"/>
      <c r="B191" s="43" t="s">
        <v>611</v>
      </c>
      <c r="C191" s="43" t="s">
        <v>463</v>
      </c>
      <c r="D191" s="43" t="s">
        <v>464</v>
      </c>
      <c r="E191" s="43"/>
      <c r="F191" s="43" t="s">
        <v>431</v>
      </c>
      <c r="G191" s="43"/>
    </row>
    <row r="192" spans="1:7" x14ac:dyDescent="0.25">
      <c r="A192" s="169" t="s">
        <v>1216</v>
      </c>
      <c r="B192" s="177" t="s">
        <v>613</v>
      </c>
      <c r="C192" s="282">
        <v>0.23247192821913601</v>
      </c>
      <c r="D192" s="282">
        <v>0</v>
      </c>
      <c r="E192" s="185"/>
      <c r="F192" s="282">
        <v>3.3441277842143097E-2</v>
      </c>
      <c r="G192" s="176"/>
    </row>
    <row r="193" spans="1:7" x14ac:dyDescent="0.25">
      <c r="A193" s="169" t="s">
        <v>1217</v>
      </c>
      <c r="B193" s="177" t="s">
        <v>615</v>
      </c>
      <c r="C193" s="282">
        <v>0.195265298979965</v>
      </c>
      <c r="D193" s="282">
        <v>0</v>
      </c>
      <c r="E193" s="185"/>
      <c r="F193" s="282">
        <v>2.80890736621018E-2</v>
      </c>
      <c r="G193" s="176"/>
    </row>
    <row r="194" spans="1:7" x14ac:dyDescent="0.25">
      <c r="A194" s="169" t="s">
        <v>1218</v>
      </c>
      <c r="B194" s="177" t="s">
        <v>617</v>
      </c>
      <c r="C194" s="282">
        <v>0.16198741026650301</v>
      </c>
      <c r="D194" s="282">
        <v>0</v>
      </c>
      <c r="E194" s="184"/>
      <c r="F194" s="282">
        <v>2.3302022034011102E-2</v>
      </c>
      <c r="G194" s="176"/>
    </row>
    <row r="195" spans="1:7" x14ac:dyDescent="0.25">
      <c r="A195" s="169" t="s">
        <v>1219</v>
      </c>
      <c r="B195" s="177" t="s">
        <v>619</v>
      </c>
      <c r="C195" s="282">
        <v>0.20688226205891799</v>
      </c>
      <c r="D195" s="282">
        <v>0</v>
      </c>
      <c r="E195" s="184"/>
      <c r="F195" s="282">
        <v>2.9760183343951099E-2</v>
      </c>
      <c r="G195" s="176"/>
    </row>
    <row r="196" spans="1:7" x14ac:dyDescent="0.25">
      <c r="A196" s="169" t="s">
        <v>1220</v>
      </c>
      <c r="B196" s="177" t="s">
        <v>621</v>
      </c>
      <c r="C196" s="282">
        <v>0.20339310047548101</v>
      </c>
      <c r="D196" s="282">
        <v>0</v>
      </c>
      <c r="E196" s="184"/>
      <c r="F196" s="282">
        <v>2.9258264583945499E-2</v>
      </c>
      <c r="G196" s="176"/>
    </row>
    <row r="197" spans="1:7" hidden="1" x14ac:dyDescent="0.25">
      <c r="A197" s="169" t="s">
        <v>1993</v>
      </c>
      <c r="B197" s="174"/>
      <c r="C197" s="184"/>
      <c r="D197" s="184"/>
      <c r="E197" s="184"/>
      <c r="F197" s="184"/>
      <c r="G197" s="176"/>
    </row>
    <row r="198" spans="1:7" hidden="1" x14ac:dyDescent="0.25">
      <c r="A198" s="207" t="s">
        <v>1994</v>
      </c>
      <c r="B198" s="174"/>
      <c r="C198" s="184"/>
      <c r="D198" s="184"/>
      <c r="E198" s="184"/>
      <c r="F198" s="184"/>
      <c r="G198" s="176"/>
    </row>
    <row r="199" spans="1:7" hidden="1" x14ac:dyDescent="0.25">
      <c r="A199" s="207" t="s">
        <v>1995</v>
      </c>
      <c r="B199" s="177"/>
      <c r="C199" s="184"/>
      <c r="D199" s="184"/>
      <c r="E199" s="184"/>
      <c r="F199" s="184"/>
      <c r="G199" s="176"/>
    </row>
    <row r="200" spans="1:7" hidden="1" x14ac:dyDescent="0.25">
      <c r="A200" s="207" t="s">
        <v>1996</v>
      </c>
      <c r="B200" s="177"/>
      <c r="C200" s="184"/>
      <c r="D200" s="184"/>
      <c r="E200" s="184"/>
      <c r="F200" s="184"/>
      <c r="G200" s="176"/>
    </row>
    <row r="201" spans="1:7" x14ac:dyDescent="0.25">
      <c r="A201" s="43"/>
      <c r="B201" s="43" t="s">
        <v>626</v>
      </c>
      <c r="C201" s="43" t="s">
        <v>463</v>
      </c>
      <c r="D201" s="43" t="s">
        <v>464</v>
      </c>
      <c r="E201" s="43"/>
      <c r="F201" s="43" t="s">
        <v>431</v>
      </c>
      <c r="G201" s="43"/>
    </row>
    <row r="202" spans="1:7" x14ac:dyDescent="0.25">
      <c r="A202" s="169" t="s">
        <v>1221</v>
      </c>
      <c r="B202" s="169" t="s">
        <v>628</v>
      </c>
      <c r="C202" s="295">
        <v>1.4366576905049501E-4</v>
      </c>
      <c r="D202" s="282">
        <v>0</v>
      </c>
      <c r="E202" s="185"/>
      <c r="F202" s="295">
        <v>2.0666438894480199E-5</v>
      </c>
      <c r="G202" s="176"/>
    </row>
    <row r="203" spans="1:7" hidden="1" x14ac:dyDescent="0.25">
      <c r="A203" s="169" t="s">
        <v>1997</v>
      </c>
      <c r="B203" s="178"/>
      <c r="C203" s="184"/>
      <c r="D203" s="184"/>
      <c r="E203" s="185"/>
      <c r="F203" s="184"/>
      <c r="G203" s="176"/>
    </row>
    <row r="204" spans="1:7" hidden="1" x14ac:dyDescent="0.25">
      <c r="A204" s="207" t="s">
        <v>1998</v>
      </c>
      <c r="B204" s="178"/>
      <c r="C204" s="184"/>
      <c r="D204" s="184"/>
      <c r="E204" s="185"/>
      <c r="F204" s="184"/>
      <c r="G204" s="176"/>
    </row>
    <row r="205" spans="1:7" hidden="1" x14ac:dyDescent="0.25">
      <c r="A205" s="207" t="s">
        <v>1999</v>
      </c>
      <c r="B205" s="178"/>
      <c r="C205" s="184"/>
      <c r="D205" s="184"/>
      <c r="E205" s="185"/>
      <c r="F205" s="184"/>
      <c r="G205" s="176"/>
    </row>
    <row r="206" spans="1:7" hidden="1" x14ac:dyDescent="0.25">
      <c r="A206" s="207" t="s">
        <v>2000</v>
      </c>
      <c r="B206" s="178"/>
      <c r="C206" s="184"/>
      <c r="D206" s="184"/>
      <c r="E206" s="185"/>
      <c r="F206" s="184"/>
      <c r="G206" s="176"/>
    </row>
    <row r="207" spans="1:7" hidden="1" x14ac:dyDescent="0.25">
      <c r="A207" s="207" t="s">
        <v>2001</v>
      </c>
      <c r="B207" s="176"/>
      <c r="C207" s="176"/>
      <c r="D207" s="176"/>
      <c r="E207" s="176"/>
      <c r="F207" s="176"/>
      <c r="G207" s="176"/>
    </row>
    <row r="208" spans="1:7" hidden="1" x14ac:dyDescent="0.25">
      <c r="A208" s="207" t="s">
        <v>2002</v>
      </c>
      <c r="B208" s="176"/>
      <c r="C208" s="176"/>
      <c r="D208" s="176"/>
      <c r="E208" s="176"/>
      <c r="F208" s="176"/>
      <c r="G208" s="176"/>
    </row>
    <row r="209" spans="1:7" hidden="1" x14ac:dyDescent="0.25">
      <c r="A209" s="207" t="s">
        <v>2003</v>
      </c>
      <c r="B209" s="176"/>
      <c r="C209" s="176"/>
      <c r="D209" s="176"/>
      <c r="E209" s="176"/>
      <c r="F209" s="176"/>
      <c r="G209" s="176"/>
    </row>
    <row r="210" spans="1:7" ht="18.75" x14ac:dyDescent="0.25">
      <c r="A210" s="114"/>
      <c r="B210" s="198" t="s">
        <v>1038</v>
      </c>
      <c r="C210" s="197"/>
      <c r="D210" s="197"/>
      <c r="E210" s="197"/>
      <c r="F210" s="197"/>
      <c r="G210" s="197"/>
    </row>
    <row r="211" spans="1:7" x14ac:dyDescent="0.25">
      <c r="A211" s="43"/>
      <c r="B211" s="43" t="s">
        <v>633</v>
      </c>
      <c r="C211" s="43" t="s">
        <v>634</v>
      </c>
      <c r="D211" s="43" t="s">
        <v>635</v>
      </c>
      <c r="E211" s="43"/>
      <c r="F211" s="43" t="s">
        <v>463</v>
      </c>
      <c r="G211" s="43" t="s">
        <v>636</v>
      </c>
    </row>
    <row r="212" spans="1:7" x14ac:dyDescent="0.25">
      <c r="A212" s="169" t="s">
        <v>1222</v>
      </c>
      <c r="B212" s="176" t="s">
        <v>638</v>
      </c>
      <c r="C212" s="276">
        <v>2371.1894411106</v>
      </c>
      <c r="D212" s="190">
        <v>41923</v>
      </c>
      <c r="E212" s="179"/>
      <c r="F212" s="186"/>
      <c r="G212" s="186"/>
    </row>
    <row r="213" spans="1:7" x14ac:dyDescent="0.25">
      <c r="A213" s="179"/>
      <c r="B213" s="181"/>
      <c r="C213" s="179"/>
      <c r="D213" s="179"/>
      <c r="E213" s="179"/>
      <c r="F213" s="180"/>
      <c r="G213" s="180"/>
    </row>
    <row r="214" spans="1:7" x14ac:dyDescent="0.25">
      <c r="A214" s="169"/>
      <c r="B214" s="176" t="s">
        <v>639</v>
      </c>
      <c r="C214" s="179"/>
      <c r="D214" s="179"/>
      <c r="E214" s="179"/>
      <c r="F214" s="180"/>
      <c r="G214" s="180"/>
    </row>
    <row r="215" spans="1:7" x14ac:dyDescent="0.25">
      <c r="A215" s="169" t="s">
        <v>1223</v>
      </c>
      <c r="B215" s="273" t="s">
        <v>2024</v>
      </c>
      <c r="C215" s="276"/>
      <c r="D215" s="283"/>
      <c r="E215" s="179"/>
      <c r="F215" s="186" t="str">
        <f>IF($C$239=0,"",IF(C215="[for completion]","",IF(C215="","",C215/$C$239)))</f>
        <v/>
      </c>
      <c r="G215" s="186" t="str">
        <f>IF($D$239=0,"",IF(D215="[for completion]","",IF(D215="","",D215/$D$239)))</f>
        <v/>
      </c>
    </row>
    <row r="216" spans="1:7" x14ac:dyDescent="0.25">
      <c r="A216" s="169" t="s">
        <v>1224</v>
      </c>
      <c r="B216" s="273" t="s">
        <v>2025</v>
      </c>
      <c r="C216" s="276">
        <v>4467.3435351999997</v>
      </c>
      <c r="D216" s="283">
        <v>10343</v>
      </c>
      <c r="E216" s="179" t="s">
        <v>1061</v>
      </c>
      <c r="F216" s="186">
        <v>4.4939759629612899E-2</v>
      </c>
      <c r="G216" s="186">
        <v>0.24671421415452099</v>
      </c>
    </row>
    <row r="217" spans="1:7" x14ac:dyDescent="0.25">
      <c r="A217" s="169" t="s">
        <v>1225</v>
      </c>
      <c r="B217" s="273" t="s">
        <v>2026</v>
      </c>
      <c r="C217" s="276">
        <v>15607.4273333601</v>
      </c>
      <c r="D217" s="283">
        <v>10023</v>
      </c>
      <c r="E217" s="179" t="s">
        <v>1061</v>
      </c>
      <c r="F217" s="186">
        <v>0.15700472266600601</v>
      </c>
      <c r="G217" s="186">
        <v>0.23908117262600501</v>
      </c>
    </row>
    <row r="218" spans="1:7" x14ac:dyDescent="0.25">
      <c r="A218" s="169" t="s">
        <v>1226</v>
      </c>
      <c r="B218" s="273" t="s">
        <v>2027</v>
      </c>
      <c r="C218" s="276">
        <v>23759.331752720002</v>
      </c>
      <c r="D218" s="283">
        <v>9619</v>
      </c>
      <c r="E218" s="179" t="s">
        <v>1061</v>
      </c>
      <c r="F218" s="186">
        <v>0.23900974919755399</v>
      </c>
      <c r="G218" s="186">
        <v>0.22944445769625299</v>
      </c>
    </row>
    <row r="219" spans="1:7" x14ac:dyDescent="0.25">
      <c r="A219" s="169" t="s">
        <v>1227</v>
      </c>
      <c r="B219" s="273" t="s">
        <v>2028</v>
      </c>
      <c r="C219" s="276">
        <v>18958.813157910001</v>
      </c>
      <c r="D219" s="283">
        <v>5470</v>
      </c>
      <c r="E219" s="179" t="s">
        <v>1061</v>
      </c>
      <c r="F219" s="186">
        <v>0.190718376472714</v>
      </c>
      <c r="G219" s="186">
        <v>0.13047730362807999</v>
      </c>
    </row>
    <row r="220" spans="1:7" x14ac:dyDescent="0.25">
      <c r="A220" s="169" t="s">
        <v>1228</v>
      </c>
      <c r="B220" s="273" t="s">
        <v>2029</v>
      </c>
      <c r="C220" s="276">
        <v>13681.748191119999</v>
      </c>
      <c r="D220" s="283">
        <v>3067</v>
      </c>
      <c r="E220" s="179" t="s">
        <v>1061</v>
      </c>
      <c r="F220" s="186">
        <v>0.13763313033285601</v>
      </c>
      <c r="G220" s="186">
        <v>7.3157932399876002E-2</v>
      </c>
    </row>
    <row r="221" spans="1:7" x14ac:dyDescent="0.25">
      <c r="A221" s="169" t="s">
        <v>1229</v>
      </c>
      <c r="B221" s="273" t="s">
        <v>2030</v>
      </c>
      <c r="C221" s="276">
        <v>22932.71096937</v>
      </c>
      <c r="D221" s="283">
        <v>3401</v>
      </c>
      <c r="E221" s="179" t="s">
        <v>1061</v>
      </c>
      <c r="F221" s="186">
        <v>0.230694261701263</v>
      </c>
      <c r="G221" s="186">
        <v>8.1124919495265096E-2</v>
      </c>
    </row>
    <row r="222" spans="1:7" x14ac:dyDescent="0.25">
      <c r="A222" s="169" t="s">
        <v>1230</v>
      </c>
      <c r="B222" s="273"/>
      <c r="C222" s="276"/>
      <c r="D222" s="276"/>
      <c r="E222" s="179"/>
      <c r="F222" s="186" t="str">
        <f t="shared" ref="F222:F238" si="5">IF($C$239=0,"",IF(C222="[for completion]","",IF(C222="","",C222/$C$239)))</f>
        <v/>
      </c>
      <c r="G222" s="186" t="str">
        <f t="shared" ref="G222:G238" si="6">IF($D$239=0,"",IF(D222="[for completion]","",IF(D222="","",D222/$D$239)))</f>
        <v/>
      </c>
    </row>
    <row r="223" spans="1:7" x14ac:dyDescent="0.25">
      <c r="A223" s="169" t="s">
        <v>1231</v>
      </c>
      <c r="B223" s="273" t="s">
        <v>2031</v>
      </c>
      <c r="C223" s="276">
        <v>0</v>
      </c>
      <c r="D223" s="276">
        <v>0</v>
      </c>
      <c r="E223" s="179"/>
      <c r="F223" s="186">
        <f t="shared" si="5"/>
        <v>0</v>
      </c>
      <c r="G223" s="186">
        <f t="shared" si="6"/>
        <v>0</v>
      </c>
    </row>
    <row r="224" spans="1:7" x14ac:dyDescent="0.25">
      <c r="A224" s="169" t="s">
        <v>1232</v>
      </c>
      <c r="B224" s="273" t="s">
        <v>2032</v>
      </c>
      <c r="C224" s="276">
        <v>0</v>
      </c>
      <c r="D224" s="276">
        <v>0</v>
      </c>
      <c r="E224" s="176"/>
      <c r="F224" s="186">
        <f t="shared" si="5"/>
        <v>0</v>
      </c>
      <c r="G224" s="186">
        <f t="shared" si="6"/>
        <v>0</v>
      </c>
    </row>
    <row r="225" spans="1:7" x14ac:dyDescent="0.25">
      <c r="A225" s="169" t="s">
        <v>1233</v>
      </c>
      <c r="B225" s="273" t="s">
        <v>2033</v>
      </c>
      <c r="C225" s="276">
        <v>0</v>
      </c>
      <c r="D225" s="276">
        <v>0</v>
      </c>
      <c r="E225" s="176"/>
      <c r="F225" s="186">
        <f t="shared" si="5"/>
        <v>0</v>
      </c>
      <c r="G225" s="186">
        <f t="shared" si="6"/>
        <v>0</v>
      </c>
    </row>
    <row r="226" spans="1:7" x14ac:dyDescent="0.25">
      <c r="A226" s="169" t="s">
        <v>1234</v>
      </c>
      <c r="B226" s="273" t="s">
        <v>2034</v>
      </c>
      <c r="C226" s="276">
        <v>0</v>
      </c>
      <c r="D226" s="276">
        <v>0</v>
      </c>
      <c r="E226" s="176"/>
      <c r="F226" s="186">
        <f t="shared" si="5"/>
        <v>0</v>
      </c>
      <c r="G226" s="186">
        <f t="shared" si="6"/>
        <v>0</v>
      </c>
    </row>
    <row r="227" spans="1:7" x14ac:dyDescent="0.25">
      <c r="A227" s="169" t="s">
        <v>1235</v>
      </c>
      <c r="B227" s="273" t="s">
        <v>2035</v>
      </c>
      <c r="C227" s="276">
        <v>0</v>
      </c>
      <c r="D227" s="276">
        <v>0</v>
      </c>
      <c r="E227" s="176"/>
      <c r="F227" s="186">
        <f t="shared" si="5"/>
        <v>0</v>
      </c>
      <c r="G227" s="186">
        <f t="shared" si="6"/>
        <v>0</v>
      </c>
    </row>
    <row r="228" spans="1:7" x14ac:dyDescent="0.25">
      <c r="A228" s="169" t="s">
        <v>1236</v>
      </c>
      <c r="B228" s="273" t="s">
        <v>2036</v>
      </c>
      <c r="C228" s="276">
        <v>0</v>
      </c>
      <c r="D228" s="276">
        <v>0</v>
      </c>
      <c r="E228" s="176"/>
      <c r="F228" s="186">
        <f t="shared" si="5"/>
        <v>0</v>
      </c>
      <c r="G228" s="186">
        <f t="shared" si="6"/>
        <v>0</v>
      </c>
    </row>
    <row r="229" spans="1:7" x14ac:dyDescent="0.25">
      <c r="A229" s="169" t="s">
        <v>1237</v>
      </c>
      <c r="B229" s="273" t="s">
        <v>2037</v>
      </c>
      <c r="C229" s="276">
        <v>0</v>
      </c>
      <c r="D229" s="276">
        <v>0</v>
      </c>
      <c r="E229" s="176"/>
      <c r="F229" s="186">
        <f t="shared" si="5"/>
        <v>0</v>
      </c>
      <c r="G229" s="186">
        <f t="shared" si="6"/>
        <v>0</v>
      </c>
    </row>
    <row r="230" spans="1:7" hidden="1" x14ac:dyDescent="0.25">
      <c r="A230" s="169" t="s">
        <v>1238</v>
      </c>
      <c r="B230" s="176" t="s">
        <v>556</v>
      </c>
      <c r="C230" s="276">
        <v>0</v>
      </c>
      <c r="D230" s="276">
        <v>0</v>
      </c>
      <c r="E230" s="169"/>
      <c r="F230" s="186">
        <f t="shared" si="5"/>
        <v>0</v>
      </c>
      <c r="G230" s="186">
        <f t="shared" si="6"/>
        <v>0</v>
      </c>
    </row>
    <row r="231" spans="1:7" hidden="1" x14ac:dyDescent="0.25">
      <c r="A231" s="169" t="s">
        <v>1239</v>
      </c>
      <c r="B231" s="176" t="s">
        <v>556</v>
      </c>
      <c r="C231" s="276">
        <v>0</v>
      </c>
      <c r="D231" s="276">
        <v>0</v>
      </c>
      <c r="E231" s="172"/>
      <c r="F231" s="186">
        <f t="shared" si="5"/>
        <v>0</v>
      </c>
      <c r="G231" s="186">
        <f t="shared" si="6"/>
        <v>0</v>
      </c>
    </row>
    <row r="232" spans="1:7" hidden="1" x14ac:dyDescent="0.25">
      <c r="A232" s="169" t="s">
        <v>1240</v>
      </c>
      <c r="B232" s="176" t="s">
        <v>556</v>
      </c>
      <c r="C232" s="276">
        <v>0</v>
      </c>
      <c r="D232" s="276">
        <v>0</v>
      </c>
      <c r="E232" s="172"/>
      <c r="F232" s="186">
        <f t="shared" si="5"/>
        <v>0</v>
      </c>
      <c r="G232" s="186">
        <f t="shared" si="6"/>
        <v>0</v>
      </c>
    </row>
    <row r="233" spans="1:7" hidden="1" x14ac:dyDescent="0.25">
      <c r="A233" s="169" t="s">
        <v>1241</v>
      </c>
      <c r="B233" s="176" t="s">
        <v>556</v>
      </c>
      <c r="C233" s="276">
        <v>0</v>
      </c>
      <c r="D233" s="276">
        <v>0</v>
      </c>
      <c r="E233" s="172"/>
      <c r="F233" s="186">
        <f t="shared" si="5"/>
        <v>0</v>
      </c>
      <c r="G233" s="186">
        <f t="shared" si="6"/>
        <v>0</v>
      </c>
    </row>
    <row r="234" spans="1:7" hidden="1" x14ac:dyDescent="0.25">
      <c r="A234" s="169" t="s">
        <v>1242</v>
      </c>
      <c r="B234" s="176" t="s">
        <v>556</v>
      </c>
      <c r="C234" s="276">
        <v>0</v>
      </c>
      <c r="D234" s="276">
        <v>0</v>
      </c>
      <c r="E234" s="172"/>
      <c r="F234" s="186">
        <f t="shared" si="5"/>
        <v>0</v>
      </c>
      <c r="G234" s="186">
        <f t="shared" si="6"/>
        <v>0</v>
      </c>
    </row>
    <row r="235" spans="1:7" hidden="1" x14ac:dyDescent="0.25">
      <c r="A235" s="169" t="s">
        <v>1243</v>
      </c>
      <c r="B235" s="176" t="s">
        <v>556</v>
      </c>
      <c r="C235" s="276">
        <v>0</v>
      </c>
      <c r="D235" s="276">
        <v>0</v>
      </c>
      <c r="E235" s="172"/>
      <c r="F235" s="186">
        <f t="shared" si="5"/>
        <v>0</v>
      </c>
      <c r="G235" s="186">
        <f t="shared" si="6"/>
        <v>0</v>
      </c>
    </row>
    <row r="236" spans="1:7" hidden="1" x14ac:dyDescent="0.25">
      <c r="A236" s="169" t="s">
        <v>1244</v>
      </c>
      <c r="B236" s="176" t="s">
        <v>556</v>
      </c>
      <c r="C236" s="276">
        <v>0</v>
      </c>
      <c r="D236" s="276">
        <v>0</v>
      </c>
      <c r="E236" s="172"/>
      <c r="F236" s="186">
        <f t="shared" si="5"/>
        <v>0</v>
      </c>
      <c r="G236" s="186">
        <f t="shared" si="6"/>
        <v>0</v>
      </c>
    </row>
    <row r="237" spans="1:7" hidden="1" x14ac:dyDescent="0.25">
      <c r="A237" s="169" t="s">
        <v>1245</v>
      </c>
      <c r="B237" s="176" t="s">
        <v>556</v>
      </c>
      <c r="C237" s="276">
        <v>0</v>
      </c>
      <c r="D237" s="276">
        <v>0</v>
      </c>
      <c r="E237" s="172"/>
      <c r="F237" s="186">
        <f t="shared" si="5"/>
        <v>0</v>
      </c>
      <c r="G237" s="186">
        <f t="shared" si="6"/>
        <v>0</v>
      </c>
    </row>
    <row r="238" spans="1:7" hidden="1" x14ac:dyDescent="0.25">
      <c r="A238" s="169" t="s">
        <v>1246</v>
      </c>
      <c r="B238" s="176" t="s">
        <v>556</v>
      </c>
      <c r="C238" s="276">
        <v>0</v>
      </c>
      <c r="D238" s="276">
        <v>0</v>
      </c>
      <c r="E238" s="172"/>
      <c r="F238" s="186">
        <f t="shared" si="5"/>
        <v>0</v>
      </c>
      <c r="G238" s="186">
        <f t="shared" si="6"/>
        <v>0</v>
      </c>
    </row>
    <row r="239" spans="1:7" x14ac:dyDescent="0.25">
      <c r="A239" s="169" t="s">
        <v>1247</v>
      </c>
      <c r="B239" s="182" t="s">
        <v>96</v>
      </c>
      <c r="C239" s="190">
        <f>SUM(C216:C238)</f>
        <v>99407.374939680099</v>
      </c>
      <c r="D239" s="190">
        <f>SUM(D216:D238)</f>
        <v>41923</v>
      </c>
      <c r="E239" s="172"/>
      <c r="F239" s="191">
        <f>SUM(F215:F238)</f>
        <v>1.000000000000006</v>
      </c>
      <c r="G239" s="191">
        <f>SUM(G215:G238)</f>
        <v>1</v>
      </c>
    </row>
    <row r="240" spans="1:7" x14ac:dyDescent="0.25">
      <c r="A240" s="43"/>
      <c r="B240" s="43" t="s">
        <v>665</v>
      </c>
      <c r="C240" s="43" t="s">
        <v>634</v>
      </c>
      <c r="D240" s="43" t="s">
        <v>635</v>
      </c>
      <c r="E240" s="43"/>
      <c r="F240" s="43" t="s">
        <v>463</v>
      </c>
      <c r="G240" s="43" t="s">
        <v>636</v>
      </c>
    </row>
    <row r="241" spans="1:7" x14ac:dyDescent="0.25">
      <c r="A241" s="169" t="s">
        <v>1248</v>
      </c>
      <c r="B241" s="169" t="s">
        <v>667</v>
      </c>
      <c r="C241" s="282">
        <v>0.62974925550836169</v>
      </c>
      <c r="D241" s="190">
        <v>41329</v>
      </c>
      <c r="E241" s="169"/>
      <c r="F241" s="188"/>
      <c r="G241" s="188"/>
    </row>
    <row r="242" spans="1:7" x14ac:dyDescent="0.25">
      <c r="A242" s="169"/>
      <c r="B242" s="169"/>
      <c r="C242" s="169"/>
      <c r="D242" s="169"/>
      <c r="E242" s="169"/>
      <c r="F242" s="188"/>
      <c r="G242" s="188"/>
    </row>
    <row r="243" spans="1:7" x14ac:dyDescent="0.25">
      <c r="A243" s="169"/>
      <c r="B243" s="176" t="s">
        <v>668</v>
      </c>
      <c r="C243" s="169"/>
      <c r="D243" s="169"/>
      <c r="E243" s="169"/>
      <c r="F243" s="188"/>
      <c r="G243" s="188"/>
    </row>
    <row r="244" spans="1:7" x14ac:dyDescent="0.25">
      <c r="A244" s="169" t="s">
        <v>1249</v>
      </c>
      <c r="B244" s="169" t="s">
        <v>670</v>
      </c>
      <c r="C244" s="276">
        <v>7924.0695378699902</v>
      </c>
      <c r="D244" s="283">
        <v>6606</v>
      </c>
      <c r="E244" s="169" t="s">
        <v>1061</v>
      </c>
      <c r="F244" s="186">
        <v>7.9713095156957098E-2</v>
      </c>
      <c r="G244" s="186">
        <v>0.15983933799511238</v>
      </c>
    </row>
    <row r="245" spans="1:7" x14ac:dyDescent="0.25">
      <c r="A245" s="169" t="s">
        <v>1250</v>
      </c>
      <c r="B245" s="169" t="s">
        <v>672</v>
      </c>
      <c r="C245" s="276">
        <v>7638.6772643099903</v>
      </c>
      <c r="D245" s="283">
        <v>3681</v>
      </c>
      <c r="E245" s="169" t="s">
        <v>1061</v>
      </c>
      <c r="F245" s="186">
        <v>7.6842158531448407E-2</v>
      </c>
      <c r="G245" s="186">
        <v>8.906578915531467E-2</v>
      </c>
    </row>
    <row r="246" spans="1:7" x14ac:dyDescent="0.25">
      <c r="A246" s="169" t="s">
        <v>1251</v>
      </c>
      <c r="B246" s="169" t="s">
        <v>674</v>
      </c>
      <c r="C246" s="276">
        <v>23220.21347527995</v>
      </c>
      <c r="D246" s="283">
        <v>8219</v>
      </c>
      <c r="E246" s="169" t="s">
        <v>1061</v>
      </c>
      <c r="F246" s="186">
        <v>0.23358642645346969</v>
      </c>
      <c r="G246" s="186">
        <v>0.19886762321856324</v>
      </c>
    </row>
    <row r="247" spans="1:7" x14ac:dyDescent="0.25">
      <c r="A247" s="169" t="s">
        <v>1252</v>
      </c>
      <c r="B247" s="169" t="s">
        <v>676</v>
      </c>
      <c r="C247" s="276">
        <v>17558.843371830055</v>
      </c>
      <c r="D247" s="283">
        <v>6908</v>
      </c>
      <c r="E247" s="169" t="s">
        <v>1061</v>
      </c>
      <c r="F247" s="186">
        <v>0.17663521828722231</v>
      </c>
      <c r="G247" s="186">
        <v>0.16714655568728978</v>
      </c>
    </row>
    <row r="248" spans="1:7" x14ac:dyDescent="0.25">
      <c r="A248" s="169" t="s">
        <v>1253</v>
      </c>
      <c r="B248" s="169" t="s">
        <v>678</v>
      </c>
      <c r="C248" s="276">
        <v>43065.571290389962</v>
      </c>
      <c r="D248" s="283">
        <v>15915</v>
      </c>
      <c r="E248" s="169" t="s">
        <v>1061</v>
      </c>
      <c r="F248" s="186">
        <v>0.43322310157090621</v>
      </c>
      <c r="G248" s="186">
        <v>0.38508069394371991</v>
      </c>
    </row>
    <row r="249" spans="1:7" x14ac:dyDescent="0.25">
      <c r="A249" s="169" t="s">
        <v>1254</v>
      </c>
      <c r="B249" s="169" t="s">
        <v>680</v>
      </c>
      <c r="C249" s="276">
        <v>0</v>
      </c>
      <c r="D249" s="283">
        <v>0</v>
      </c>
      <c r="E249" s="169"/>
      <c r="F249" s="186">
        <f t="shared" ref="F249:F251" si="7">IF($C$252=0,"",IF(C249="[for completion]","",IF(C249="","",C249/$C$252)))</f>
        <v>0</v>
      </c>
      <c r="G249" s="186">
        <f t="shared" ref="G249:G251" si="8">IF($D$252=0,"",IF(D249="[for completion]","",IF(D249="","",D249/$D$252)))</f>
        <v>0</v>
      </c>
    </row>
    <row r="250" spans="1:7" x14ac:dyDescent="0.25">
      <c r="A250" s="169" t="s">
        <v>1255</v>
      </c>
      <c r="B250" s="169" t="s">
        <v>682</v>
      </c>
      <c r="C250" s="276">
        <v>0</v>
      </c>
      <c r="D250" s="283">
        <v>0</v>
      </c>
      <c r="E250" s="169"/>
      <c r="F250" s="186">
        <f t="shared" si="7"/>
        <v>0</v>
      </c>
      <c r="G250" s="186">
        <f t="shared" si="8"/>
        <v>0</v>
      </c>
    </row>
    <row r="251" spans="1:7" x14ac:dyDescent="0.25">
      <c r="A251" s="169" t="s">
        <v>1256</v>
      </c>
      <c r="B251" s="169" t="s">
        <v>684</v>
      </c>
      <c r="C251" s="276">
        <v>0</v>
      </c>
      <c r="D251" s="283">
        <v>0</v>
      </c>
      <c r="E251" s="169"/>
      <c r="F251" s="186">
        <f t="shared" si="7"/>
        <v>0</v>
      </c>
      <c r="G251" s="186">
        <f t="shared" si="8"/>
        <v>0</v>
      </c>
    </row>
    <row r="252" spans="1:7" x14ac:dyDescent="0.25">
      <c r="A252" s="169" t="s">
        <v>1257</v>
      </c>
      <c r="B252" s="182" t="s">
        <v>96</v>
      </c>
      <c r="C252" s="190">
        <f>SUM(C244:C251)</f>
        <v>99407.374939679954</v>
      </c>
      <c r="D252" s="189">
        <f>SUM(D244:D251)</f>
        <v>41329</v>
      </c>
      <c r="E252" s="169"/>
      <c r="F252" s="186">
        <f t="shared" ref="F252:G252" si="9">SUM(F244:F251)</f>
        <v>1.0000000000000038</v>
      </c>
      <c r="G252" s="186">
        <f t="shared" si="9"/>
        <v>1</v>
      </c>
    </row>
    <row r="253" spans="1:7" hidden="1" x14ac:dyDescent="0.25">
      <c r="A253" s="169" t="s">
        <v>1258</v>
      </c>
      <c r="B253" s="173" t="s">
        <v>687</v>
      </c>
      <c r="C253" s="276"/>
      <c r="D253" s="283"/>
      <c r="E253" s="169"/>
      <c r="F253" s="186" t="s">
        <v>1061</v>
      </c>
      <c r="G253" s="186" t="s">
        <v>1061</v>
      </c>
    </row>
    <row r="254" spans="1:7" hidden="1" x14ac:dyDescent="0.25">
      <c r="A254" s="169" t="s">
        <v>1259</v>
      </c>
      <c r="B254" s="173" t="s">
        <v>689</v>
      </c>
      <c r="C254" s="276"/>
      <c r="D254" s="283"/>
      <c r="E254" s="169"/>
      <c r="F254" s="186" t="s">
        <v>1061</v>
      </c>
      <c r="G254" s="186" t="s">
        <v>1061</v>
      </c>
    </row>
    <row r="255" spans="1:7" hidden="1" x14ac:dyDescent="0.25">
      <c r="A255" s="169" t="s">
        <v>1260</v>
      </c>
      <c r="B255" s="173" t="s">
        <v>691</v>
      </c>
      <c r="C255" s="276"/>
      <c r="D255" s="283"/>
      <c r="E255" s="169"/>
      <c r="F255" s="186" t="s">
        <v>1061</v>
      </c>
      <c r="G255" s="186" t="s">
        <v>1061</v>
      </c>
    </row>
    <row r="256" spans="1:7" hidden="1" x14ac:dyDescent="0.25">
      <c r="A256" s="169" t="s">
        <v>1261</v>
      </c>
      <c r="B256" s="173" t="s">
        <v>693</v>
      </c>
      <c r="C256" s="276"/>
      <c r="D256" s="283"/>
      <c r="E256" s="169"/>
      <c r="F256" s="186" t="s">
        <v>1061</v>
      </c>
      <c r="G256" s="186" t="s">
        <v>1061</v>
      </c>
    </row>
    <row r="257" spans="1:7" hidden="1" x14ac:dyDescent="0.25">
      <c r="A257" s="169" t="s">
        <v>1262</v>
      </c>
      <c r="B257" s="173" t="s">
        <v>695</v>
      </c>
      <c r="C257" s="276"/>
      <c r="D257" s="283"/>
      <c r="E257" s="169"/>
      <c r="F257" s="186" t="s">
        <v>1061</v>
      </c>
      <c r="G257" s="186" t="s">
        <v>1061</v>
      </c>
    </row>
    <row r="258" spans="1:7" hidden="1" x14ac:dyDescent="0.25">
      <c r="A258" s="169" t="s">
        <v>1263</v>
      </c>
      <c r="B258" s="173" t="s">
        <v>697</v>
      </c>
      <c r="C258" s="276"/>
      <c r="D258" s="283"/>
      <c r="E258" s="169"/>
      <c r="F258" s="186" t="s">
        <v>1061</v>
      </c>
      <c r="G258" s="186" t="s">
        <v>1061</v>
      </c>
    </row>
    <row r="259" spans="1:7" hidden="1" x14ac:dyDescent="0.25">
      <c r="A259" s="169" t="s">
        <v>1264</v>
      </c>
      <c r="B259" s="173"/>
      <c r="C259" s="169"/>
      <c r="D259" s="169"/>
      <c r="E259" s="169"/>
      <c r="F259" s="186"/>
      <c r="G259" s="186"/>
    </row>
    <row r="260" spans="1:7" hidden="1" x14ac:dyDescent="0.25">
      <c r="A260" s="169" t="s">
        <v>1265</v>
      </c>
      <c r="B260" s="173"/>
      <c r="C260" s="169"/>
      <c r="D260" s="169"/>
      <c r="E260" s="169"/>
      <c r="F260" s="186"/>
      <c r="G260" s="186"/>
    </row>
    <row r="261" spans="1:7" hidden="1" x14ac:dyDescent="0.25">
      <c r="A261" s="169" t="s">
        <v>1266</v>
      </c>
      <c r="B261" s="173"/>
      <c r="C261" s="169"/>
      <c r="D261" s="169"/>
      <c r="E261" s="169"/>
      <c r="F261" s="186"/>
      <c r="G261" s="186"/>
    </row>
    <row r="262" spans="1:7" x14ac:dyDescent="0.25">
      <c r="A262" s="43"/>
      <c r="B262" s="43" t="s">
        <v>701</v>
      </c>
      <c r="C262" s="43" t="s">
        <v>634</v>
      </c>
      <c r="D262" s="43" t="s">
        <v>635</v>
      </c>
      <c r="E262" s="43"/>
      <c r="F262" s="43" t="s">
        <v>463</v>
      </c>
      <c r="G262" s="43" t="s">
        <v>636</v>
      </c>
    </row>
    <row r="263" spans="1:7" x14ac:dyDescent="0.25">
      <c r="A263" s="169" t="s">
        <v>1267</v>
      </c>
      <c r="B263" s="169" t="s">
        <v>667</v>
      </c>
      <c r="C263" s="282">
        <v>0.54646471539536901</v>
      </c>
      <c r="D263" s="190">
        <v>41923</v>
      </c>
      <c r="E263" s="169" t="s">
        <v>1061</v>
      </c>
      <c r="F263" s="188">
        <v>0.143850821466152</v>
      </c>
      <c r="G263" s="188">
        <v>0.10736575758895101</v>
      </c>
    </row>
    <row r="264" spans="1:7" x14ac:dyDescent="0.25">
      <c r="A264" s="169"/>
      <c r="B264" s="169"/>
      <c r="C264" s="169"/>
      <c r="D264" s="169"/>
      <c r="E264" s="169"/>
      <c r="F264" s="188"/>
      <c r="G264" s="188"/>
    </row>
    <row r="265" spans="1:7" x14ac:dyDescent="0.25">
      <c r="A265" s="169"/>
      <c r="B265" s="176" t="s">
        <v>668</v>
      </c>
      <c r="C265" s="169"/>
      <c r="D265" s="169"/>
      <c r="E265" s="169"/>
      <c r="F265" s="188"/>
      <c r="G265" s="188"/>
    </row>
    <row r="266" spans="1:7" x14ac:dyDescent="0.25">
      <c r="A266" s="169" t="s">
        <v>1268</v>
      </c>
      <c r="B266" s="169" t="s">
        <v>670</v>
      </c>
      <c r="C266" s="276">
        <v>15725.636374870001</v>
      </c>
      <c r="D266" s="283">
        <v>11525</v>
      </c>
      <c r="E266" s="169" t="s">
        <v>1061</v>
      </c>
      <c r="F266" s="186">
        <v>0.15819386020818199</v>
      </c>
      <c r="G266" s="186">
        <v>0.27490876130047898</v>
      </c>
    </row>
    <row r="267" spans="1:7" x14ac:dyDescent="0.25">
      <c r="A267" s="169" t="s">
        <v>1269</v>
      </c>
      <c r="B267" s="169" t="s">
        <v>672</v>
      </c>
      <c r="C267" s="276">
        <v>14930.09204494</v>
      </c>
      <c r="D267" s="283">
        <v>6335</v>
      </c>
      <c r="E267" s="169" t="s">
        <v>1061</v>
      </c>
      <c r="F267" s="186">
        <v>0.15019098989385399</v>
      </c>
      <c r="G267" s="186">
        <v>0.151110369009851</v>
      </c>
    </row>
    <row r="268" spans="1:7" x14ac:dyDescent="0.25">
      <c r="A268" s="169" t="s">
        <v>1270</v>
      </c>
      <c r="B268" s="169" t="s">
        <v>674</v>
      </c>
      <c r="C268" s="276">
        <v>28757.02535158</v>
      </c>
      <c r="D268" s="283">
        <v>10132</v>
      </c>
      <c r="E268" s="169" t="s">
        <v>1061</v>
      </c>
      <c r="F268" s="186">
        <v>0.28928462670933403</v>
      </c>
      <c r="G268" s="186">
        <v>0.24168117739665601</v>
      </c>
    </row>
    <row r="269" spans="1:7" x14ac:dyDescent="0.25">
      <c r="A269" s="169" t="s">
        <v>1271</v>
      </c>
      <c r="B269" s="169" t="s">
        <v>676</v>
      </c>
      <c r="C269" s="276">
        <v>28762.520829839901</v>
      </c>
      <c r="D269" s="283">
        <v>10313</v>
      </c>
      <c r="E269" s="169" t="s">
        <v>1061</v>
      </c>
      <c r="F269" s="186">
        <v>0.28933990910928897</v>
      </c>
      <c r="G269" s="186">
        <v>0.24599861651122301</v>
      </c>
    </row>
    <row r="270" spans="1:7" x14ac:dyDescent="0.25">
      <c r="A270" s="169" t="s">
        <v>1272</v>
      </c>
      <c r="B270" s="169" t="s">
        <v>678</v>
      </c>
      <c r="C270" s="276">
        <v>10533.811399820001</v>
      </c>
      <c r="D270" s="283">
        <v>3405</v>
      </c>
      <c r="E270" s="169" t="s">
        <v>1061</v>
      </c>
      <c r="F270" s="186">
        <v>0.105966095636384</v>
      </c>
      <c r="G270" s="186">
        <v>8.1220332514371593E-2</v>
      </c>
    </row>
    <row r="271" spans="1:7" x14ac:dyDescent="0.25">
      <c r="A271" s="169" t="s">
        <v>1273</v>
      </c>
      <c r="B271" s="169" t="s">
        <v>680</v>
      </c>
      <c r="C271" s="276">
        <v>470.28025324999999</v>
      </c>
      <c r="D271" s="283">
        <v>139</v>
      </c>
      <c r="E271" s="169" t="s">
        <v>1061</v>
      </c>
      <c r="F271" s="186">
        <v>4.7308386680099497E-3</v>
      </c>
      <c r="G271" s="186">
        <v>3.3156024139493799E-3</v>
      </c>
    </row>
    <row r="272" spans="1:7" x14ac:dyDescent="0.25">
      <c r="A272" s="169" t="s">
        <v>1274</v>
      </c>
      <c r="B272" s="169" t="s">
        <v>682</v>
      </c>
      <c r="C272" s="276">
        <v>104.79161988</v>
      </c>
      <c r="D272" s="283">
        <v>36</v>
      </c>
      <c r="E272" s="169" t="s">
        <v>1061</v>
      </c>
      <c r="F272" s="186">
        <v>1.0541634354954801E-3</v>
      </c>
      <c r="G272" s="186">
        <v>8.5871717195811403E-4</v>
      </c>
    </row>
    <row r="273" spans="1:7" x14ac:dyDescent="0.25">
      <c r="A273" s="169" t="s">
        <v>1275</v>
      </c>
      <c r="B273" s="169" t="s">
        <v>684</v>
      </c>
      <c r="C273" s="276">
        <v>123.2170655</v>
      </c>
      <c r="D273" s="283">
        <v>38</v>
      </c>
      <c r="E273" s="169" t="s">
        <v>1061</v>
      </c>
      <c r="F273" s="186">
        <v>1.23951633945437E-3</v>
      </c>
      <c r="G273" s="186">
        <v>9.0642368151134199E-4</v>
      </c>
    </row>
    <row r="274" spans="1:7" x14ac:dyDescent="0.25">
      <c r="A274" s="169" t="s">
        <v>1276</v>
      </c>
      <c r="B274" s="182" t="s">
        <v>96</v>
      </c>
      <c r="C274" s="190">
        <f>SUM(C266:C273)</f>
        <v>99407.374939679896</v>
      </c>
      <c r="D274" s="190">
        <f>SUM(D266:D273)</f>
        <v>41923</v>
      </c>
      <c r="E274" s="169"/>
      <c r="F274" s="191">
        <f>SUM(F266:F273)</f>
        <v>1.0000000000000027</v>
      </c>
      <c r="G274" s="191">
        <f>SUM(G266:G273)</f>
        <v>0.99999999999999944</v>
      </c>
    </row>
    <row r="275" spans="1:7" x14ac:dyDescent="0.25">
      <c r="A275" s="169" t="s">
        <v>1277</v>
      </c>
      <c r="B275" s="173" t="s">
        <v>687</v>
      </c>
      <c r="C275" s="276">
        <v>42.766619400000003</v>
      </c>
      <c r="D275" s="283">
        <v>14</v>
      </c>
      <c r="E275" s="169" t="s">
        <v>1061</v>
      </c>
      <c r="F275" s="186">
        <v>4.3021576040963599E-4</v>
      </c>
      <c r="G275" s="186">
        <v>3.3394556687260001E-4</v>
      </c>
    </row>
    <row r="276" spans="1:7" x14ac:dyDescent="0.25">
      <c r="A276" s="169" t="s">
        <v>1278</v>
      </c>
      <c r="B276" s="173" t="s">
        <v>689</v>
      </c>
      <c r="C276" s="276">
        <v>24.412171069999999</v>
      </c>
      <c r="D276" s="283">
        <v>7</v>
      </c>
      <c r="E276" s="169" t="s">
        <v>1061</v>
      </c>
      <c r="F276" s="186">
        <v>2.4557706191128499E-4</v>
      </c>
      <c r="G276" s="186">
        <v>1.6697278343630001E-4</v>
      </c>
    </row>
    <row r="277" spans="1:7" x14ac:dyDescent="0.25">
      <c r="A277" s="169" t="s">
        <v>1279</v>
      </c>
      <c r="B277" s="173" t="s">
        <v>691</v>
      </c>
      <c r="C277" s="276">
        <v>7.4867169699999998</v>
      </c>
      <c r="D277" s="283">
        <v>2</v>
      </c>
      <c r="E277" s="169" t="s">
        <v>1061</v>
      </c>
      <c r="F277" s="186">
        <v>7.5313496353192504E-5</v>
      </c>
      <c r="G277" s="186">
        <v>4.7706509553228503E-5</v>
      </c>
    </row>
    <row r="278" spans="1:7" x14ac:dyDescent="0.25">
      <c r="A278" s="169" t="s">
        <v>1280</v>
      </c>
      <c r="B278" s="173" t="s">
        <v>693</v>
      </c>
      <c r="C278" s="276">
        <v>3.09740372</v>
      </c>
      <c r="D278" s="283">
        <v>2</v>
      </c>
      <c r="E278" s="169" t="s">
        <v>1061</v>
      </c>
      <c r="F278" s="186">
        <v>3.1158691413786002E-5</v>
      </c>
      <c r="G278" s="186">
        <v>4.7706509553228503E-5</v>
      </c>
    </row>
    <row r="279" spans="1:7" x14ac:dyDescent="0.25">
      <c r="A279" s="169" t="s">
        <v>1281</v>
      </c>
      <c r="B279" s="173" t="s">
        <v>695</v>
      </c>
      <c r="C279" s="276">
        <v>33.402967140000001</v>
      </c>
      <c r="D279" s="283">
        <v>8</v>
      </c>
      <c r="E279" s="169" t="s">
        <v>1061</v>
      </c>
      <c r="F279" s="186">
        <v>3.3602101614964601E-4</v>
      </c>
      <c r="G279" s="186">
        <v>1.9082603821291401E-4</v>
      </c>
    </row>
    <row r="280" spans="1:7" x14ac:dyDescent="0.25">
      <c r="A280" s="169" t="s">
        <v>1282</v>
      </c>
      <c r="B280" s="173" t="s">
        <v>697</v>
      </c>
      <c r="C280" s="276">
        <v>12.051187199999999</v>
      </c>
      <c r="D280" s="283">
        <v>5</v>
      </c>
      <c r="E280" s="169" t="s">
        <v>1061</v>
      </c>
      <c r="F280" s="186">
        <v>1.2123031321682801E-4</v>
      </c>
      <c r="G280" s="186">
        <v>1.19266273883071E-4</v>
      </c>
    </row>
    <row r="281" spans="1:7" hidden="1" x14ac:dyDescent="0.25">
      <c r="A281" s="169" t="s">
        <v>1283</v>
      </c>
      <c r="B281" s="173"/>
      <c r="C281" s="169"/>
      <c r="D281" s="169"/>
      <c r="E281" s="169"/>
      <c r="F281" s="170"/>
      <c r="G281" s="170"/>
    </row>
    <row r="282" spans="1:7" hidden="1" x14ac:dyDescent="0.25">
      <c r="A282" s="169" t="s">
        <v>1284</v>
      </c>
      <c r="B282" s="173"/>
      <c r="C282" s="169"/>
      <c r="D282" s="169"/>
      <c r="E282" s="169"/>
      <c r="F282" s="170"/>
      <c r="G282" s="170"/>
    </row>
    <row r="283" spans="1:7" hidden="1" x14ac:dyDescent="0.25">
      <c r="A283" s="169" t="s">
        <v>1285</v>
      </c>
      <c r="B283" s="173"/>
      <c r="C283" s="169"/>
      <c r="D283" s="169"/>
      <c r="E283" s="169"/>
      <c r="F283" s="170"/>
      <c r="G283" s="170"/>
    </row>
    <row r="284" spans="1:7" x14ac:dyDescent="0.25">
      <c r="A284" s="43"/>
      <c r="B284" s="43" t="s">
        <v>721</v>
      </c>
      <c r="C284" s="43" t="s">
        <v>463</v>
      </c>
      <c r="D284" s="43"/>
      <c r="E284" s="43"/>
      <c r="F284" s="43"/>
      <c r="G284" s="43"/>
    </row>
    <row r="285" spans="1:7" x14ac:dyDescent="0.25">
      <c r="A285" s="169" t="s">
        <v>1286</v>
      </c>
      <c r="B285" s="169" t="s">
        <v>723</v>
      </c>
      <c r="C285" s="282">
        <v>0.70215872048803496</v>
      </c>
      <c r="D285" s="169"/>
      <c r="E285" s="172"/>
      <c r="F285" s="172"/>
      <c r="G285" s="172"/>
    </row>
    <row r="286" spans="1:7" x14ac:dyDescent="0.25">
      <c r="A286" s="169" t="s">
        <v>1287</v>
      </c>
      <c r="B286" s="169" t="s">
        <v>725</v>
      </c>
      <c r="C286" s="282">
        <v>0</v>
      </c>
      <c r="D286" s="169"/>
      <c r="E286" s="172"/>
      <c r="F286" s="172"/>
      <c r="G286" s="167"/>
    </row>
    <row r="287" spans="1:7" x14ac:dyDescent="0.25">
      <c r="A287" s="169" t="s">
        <v>1288</v>
      </c>
      <c r="B287" s="207" t="s">
        <v>727</v>
      </c>
      <c r="C287" s="282">
        <v>7.2107876748074096E-4</v>
      </c>
      <c r="D287" s="169"/>
      <c r="E287" s="172"/>
      <c r="F287" s="172"/>
      <c r="G287" s="167"/>
    </row>
    <row r="288" spans="1:7" s="201" customFormat="1" x14ac:dyDescent="0.25">
      <c r="A288" s="207" t="s">
        <v>1289</v>
      </c>
      <c r="B288" s="207" t="s">
        <v>1880</v>
      </c>
      <c r="C288" s="282">
        <v>0</v>
      </c>
      <c r="D288" s="207"/>
      <c r="E288" s="172"/>
      <c r="F288" s="172"/>
      <c r="G288" s="205"/>
    </row>
    <row r="289" spans="1:7" x14ac:dyDescent="0.25">
      <c r="A289" s="207" t="s">
        <v>1290</v>
      </c>
      <c r="B289" s="176" t="s">
        <v>821</v>
      </c>
      <c r="C289" s="282">
        <v>0</v>
      </c>
      <c r="D289" s="179"/>
      <c r="E289" s="179"/>
      <c r="F289" s="180"/>
      <c r="G289" s="180"/>
    </row>
    <row r="290" spans="1:7" x14ac:dyDescent="0.25">
      <c r="A290" s="207" t="s">
        <v>1881</v>
      </c>
      <c r="B290" s="169" t="s">
        <v>94</v>
      </c>
      <c r="C290" s="282">
        <v>0.29712020074448497</v>
      </c>
      <c r="D290" s="169"/>
      <c r="E290" s="172"/>
      <c r="F290" s="172"/>
      <c r="G290" s="167"/>
    </row>
    <row r="291" spans="1:7" x14ac:dyDescent="0.25">
      <c r="A291" s="169" t="s">
        <v>1291</v>
      </c>
      <c r="B291" s="173" t="s">
        <v>731</v>
      </c>
      <c r="C291" s="284">
        <v>6.5159222109329698E-4</v>
      </c>
      <c r="D291" s="169"/>
      <c r="E291" s="172"/>
      <c r="F291" s="172"/>
      <c r="G291" s="167"/>
    </row>
    <row r="292" spans="1:7" x14ac:dyDescent="0.25">
      <c r="A292" s="207" t="s">
        <v>1292</v>
      </c>
      <c r="B292" s="173" t="s">
        <v>733</v>
      </c>
      <c r="C292" s="282">
        <v>0</v>
      </c>
      <c r="D292" s="169"/>
      <c r="E292" s="172"/>
      <c r="F292" s="172"/>
      <c r="G292" s="167"/>
    </row>
    <row r="293" spans="1:7" hidden="1" x14ac:dyDescent="0.25">
      <c r="A293" s="207" t="s">
        <v>1293</v>
      </c>
      <c r="B293" s="173" t="s">
        <v>735</v>
      </c>
      <c r="C293" s="282"/>
      <c r="D293" s="169"/>
      <c r="E293" s="172"/>
      <c r="F293" s="172"/>
      <c r="G293" s="167"/>
    </row>
    <row r="294" spans="1:7" hidden="1" x14ac:dyDescent="0.25">
      <c r="A294" s="207" t="s">
        <v>1294</v>
      </c>
      <c r="B294" s="173" t="s">
        <v>737</v>
      </c>
      <c r="C294" s="282"/>
      <c r="D294" s="169"/>
      <c r="E294" s="172"/>
      <c r="F294" s="172"/>
      <c r="G294" s="167"/>
    </row>
    <row r="295" spans="1:7" hidden="1" x14ac:dyDescent="0.25">
      <c r="A295" s="207" t="s">
        <v>1295</v>
      </c>
      <c r="B295" s="173" t="s">
        <v>98</v>
      </c>
      <c r="C295" s="282"/>
      <c r="D295" s="169"/>
      <c r="E295" s="172"/>
      <c r="F295" s="172"/>
      <c r="G295" s="167"/>
    </row>
    <row r="296" spans="1:7" hidden="1" x14ac:dyDescent="0.25">
      <c r="A296" s="207" t="s">
        <v>1296</v>
      </c>
      <c r="B296" s="173" t="s">
        <v>98</v>
      </c>
      <c r="C296" s="282"/>
      <c r="D296" s="169"/>
      <c r="E296" s="172"/>
      <c r="F296" s="172"/>
      <c r="G296" s="167"/>
    </row>
    <row r="297" spans="1:7" hidden="1" x14ac:dyDescent="0.25">
      <c r="A297" s="207" t="s">
        <v>1297</v>
      </c>
      <c r="B297" s="173" t="s">
        <v>98</v>
      </c>
      <c r="C297" s="282"/>
      <c r="D297" s="169"/>
      <c r="E297" s="172"/>
      <c r="F297" s="172"/>
      <c r="G297" s="167"/>
    </row>
    <row r="298" spans="1:7" hidden="1" x14ac:dyDescent="0.25">
      <c r="A298" s="207" t="s">
        <v>1298</v>
      </c>
      <c r="B298" s="173" t="s">
        <v>98</v>
      </c>
      <c r="C298" s="282"/>
      <c r="D298" s="169"/>
      <c r="E298" s="172"/>
      <c r="F298" s="172"/>
      <c r="G298" s="167"/>
    </row>
    <row r="299" spans="1:7" hidden="1" x14ac:dyDescent="0.25">
      <c r="A299" s="207" t="s">
        <v>1299</v>
      </c>
      <c r="B299" s="173" t="s">
        <v>98</v>
      </c>
      <c r="C299" s="282"/>
      <c r="D299" s="169"/>
      <c r="E299" s="172"/>
      <c r="F299" s="172"/>
      <c r="G299" s="167"/>
    </row>
    <row r="300" spans="1:7" hidden="1" x14ac:dyDescent="0.25">
      <c r="A300" s="207" t="s">
        <v>1300</v>
      </c>
      <c r="B300" s="173" t="s">
        <v>98</v>
      </c>
      <c r="C300" s="282"/>
      <c r="D300" s="169"/>
      <c r="E300" s="172"/>
      <c r="F300" s="172"/>
      <c r="G300" s="167"/>
    </row>
    <row r="301" spans="1:7" x14ac:dyDescent="0.25">
      <c r="A301" s="43"/>
      <c r="B301" s="43" t="s">
        <v>743</v>
      </c>
      <c r="C301" s="43" t="s">
        <v>463</v>
      </c>
      <c r="D301" s="43"/>
      <c r="E301" s="43"/>
      <c r="F301" s="43"/>
      <c r="G301" s="43"/>
    </row>
    <row r="302" spans="1:7" x14ac:dyDescent="0.25">
      <c r="A302" s="169" t="s">
        <v>1301</v>
      </c>
      <c r="B302" s="169" t="s">
        <v>822</v>
      </c>
      <c r="C302" s="282">
        <v>0.99163520598532595</v>
      </c>
      <c r="D302" s="169"/>
      <c r="E302" s="167"/>
      <c r="F302" s="167"/>
      <c r="G302" s="167"/>
    </row>
    <row r="303" spans="1:7" x14ac:dyDescent="0.25">
      <c r="A303" s="169" t="s">
        <v>1302</v>
      </c>
      <c r="B303" s="169" t="s">
        <v>745</v>
      </c>
      <c r="C303" s="282">
        <v>0</v>
      </c>
      <c r="D303" s="169"/>
      <c r="E303" s="167"/>
      <c r="F303" s="167"/>
      <c r="G303" s="167"/>
    </row>
    <row r="304" spans="1:7" x14ac:dyDescent="0.25">
      <c r="A304" s="169" t="s">
        <v>1303</v>
      </c>
      <c r="B304" s="169" t="s">
        <v>94</v>
      </c>
      <c r="C304" s="282">
        <v>8.36479401467515E-3</v>
      </c>
      <c r="D304" s="169"/>
      <c r="E304" s="167"/>
      <c r="F304" s="167"/>
      <c r="G304" s="167"/>
    </row>
    <row r="305" spans="1:7" x14ac:dyDescent="0.25">
      <c r="A305" s="169" t="s">
        <v>1304</v>
      </c>
      <c r="B305" s="169"/>
      <c r="C305" s="184"/>
      <c r="D305" s="169"/>
      <c r="E305" s="167"/>
      <c r="F305" s="167"/>
      <c r="G305" s="167"/>
    </row>
    <row r="306" spans="1:7" x14ac:dyDescent="0.25">
      <c r="A306" s="169" t="s">
        <v>1305</v>
      </c>
      <c r="B306" s="169"/>
      <c r="C306" s="184"/>
      <c r="D306" s="169"/>
      <c r="E306" s="167"/>
      <c r="F306" s="167"/>
      <c r="G306" s="167"/>
    </row>
    <row r="307" spans="1:7" x14ac:dyDescent="0.25">
      <c r="A307" s="169" t="s">
        <v>1306</v>
      </c>
      <c r="B307" s="169"/>
      <c r="C307" s="184"/>
      <c r="D307" s="169"/>
      <c r="E307" s="167"/>
      <c r="F307" s="167"/>
      <c r="G307" s="167"/>
    </row>
    <row r="308" spans="1:7" x14ac:dyDescent="0.25">
      <c r="A308" s="43"/>
      <c r="B308" s="43" t="s">
        <v>1610</v>
      </c>
      <c r="C308" s="43" t="s">
        <v>61</v>
      </c>
      <c r="D308" s="43" t="s">
        <v>1048</v>
      </c>
      <c r="E308" s="43"/>
      <c r="F308" s="43" t="s">
        <v>463</v>
      </c>
      <c r="G308" s="43" t="s">
        <v>1307</v>
      </c>
    </row>
    <row r="309" spans="1:7" x14ac:dyDescent="0.25">
      <c r="A309" s="159" t="s">
        <v>1308</v>
      </c>
      <c r="B309" s="176" t="s">
        <v>2044</v>
      </c>
      <c r="C309" s="276" t="s">
        <v>810</v>
      </c>
      <c r="D309" s="276" t="s">
        <v>810</v>
      </c>
      <c r="E309" s="164"/>
      <c r="F309" s="186" t="str">
        <f>IF($C$327=0,"",IF(C309="[for completion]","",IF(C309="","",C309/$C$327)))</f>
        <v/>
      </c>
      <c r="G309" s="186" t="str">
        <f>IF($D$327=0,"",IF(D309="[for completion]","",IF(D309="","",D309/$D$327)))</f>
        <v/>
      </c>
    </row>
    <row r="310" spans="1:7" x14ac:dyDescent="0.25">
      <c r="A310" s="159" t="s">
        <v>1309</v>
      </c>
      <c r="B310" s="176" t="s">
        <v>2038</v>
      </c>
      <c r="C310" s="276" t="s">
        <v>810</v>
      </c>
      <c r="D310" s="276" t="s">
        <v>810</v>
      </c>
      <c r="E310" s="164"/>
      <c r="F310" s="186" t="str">
        <f t="shared" ref="F310:F326" si="10">IF($C$327=0,"",IF(C310="[for completion]","",IF(C310="","",C310/$C$327)))</f>
        <v/>
      </c>
      <c r="G310" s="186" t="str">
        <f t="shared" ref="G310:G326" si="11">IF($D$327=0,"",IF(D310="[for completion]","",IF(D310="","",D310/$D$327)))</f>
        <v/>
      </c>
    </row>
    <row r="311" spans="1:7" x14ac:dyDescent="0.25">
      <c r="A311" s="159" t="s">
        <v>1310</v>
      </c>
      <c r="B311" s="176" t="s">
        <v>2039</v>
      </c>
      <c r="C311" s="276" t="s">
        <v>810</v>
      </c>
      <c r="D311" s="276" t="s">
        <v>810</v>
      </c>
      <c r="E311" s="164"/>
      <c r="F311" s="186" t="str">
        <f t="shared" si="10"/>
        <v/>
      </c>
      <c r="G311" s="186" t="str">
        <f t="shared" si="11"/>
        <v/>
      </c>
    </row>
    <row r="312" spans="1:7" x14ac:dyDescent="0.25">
      <c r="A312" s="159" t="s">
        <v>1311</v>
      </c>
      <c r="B312" s="176" t="s">
        <v>2040</v>
      </c>
      <c r="C312" s="276" t="s">
        <v>810</v>
      </c>
      <c r="D312" s="276" t="s">
        <v>810</v>
      </c>
      <c r="E312" s="164"/>
      <c r="F312" s="186" t="str">
        <f t="shared" si="10"/>
        <v/>
      </c>
      <c r="G312" s="186" t="str">
        <f t="shared" si="11"/>
        <v/>
      </c>
    </row>
    <row r="313" spans="1:7" x14ac:dyDescent="0.25">
      <c r="A313" s="159" t="s">
        <v>1312</v>
      </c>
      <c r="B313" s="176" t="s">
        <v>2041</v>
      </c>
      <c r="C313" s="276" t="s">
        <v>810</v>
      </c>
      <c r="D313" s="276" t="s">
        <v>810</v>
      </c>
      <c r="E313" s="164"/>
      <c r="F313" s="186" t="str">
        <f t="shared" si="10"/>
        <v/>
      </c>
      <c r="G313" s="186" t="str">
        <f t="shared" si="11"/>
        <v/>
      </c>
    </row>
    <row r="314" spans="1:7" x14ac:dyDescent="0.25">
      <c r="A314" s="159" t="s">
        <v>1313</v>
      </c>
      <c r="B314" s="176" t="s">
        <v>2042</v>
      </c>
      <c r="C314" s="276" t="s">
        <v>810</v>
      </c>
      <c r="D314" s="276" t="s">
        <v>810</v>
      </c>
      <c r="E314" s="164"/>
      <c r="F314" s="186" t="str">
        <f t="shared" si="10"/>
        <v/>
      </c>
      <c r="G314" s="186" t="str">
        <f t="shared" si="11"/>
        <v/>
      </c>
    </row>
    <row r="315" spans="1:7" x14ac:dyDescent="0.25">
      <c r="A315" s="159" t="s">
        <v>1314</v>
      </c>
      <c r="B315" s="176" t="s">
        <v>2045</v>
      </c>
      <c r="C315" s="276" t="s">
        <v>810</v>
      </c>
      <c r="D315" s="276" t="s">
        <v>810</v>
      </c>
      <c r="E315" s="164"/>
      <c r="F315" s="186" t="str">
        <f>IF($C$327=0,"",IF(C315="[for completion]","",IF(C315="","",C315/$C$327)))</f>
        <v/>
      </c>
      <c r="G315" s="186" t="str">
        <f t="shared" si="11"/>
        <v/>
      </c>
    </row>
    <row r="316" spans="1:7" x14ac:dyDescent="0.25">
      <c r="A316" s="159" t="s">
        <v>1315</v>
      </c>
      <c r="B316" s="176" t="s">
        <v>2043</v>
      </c>
      <c r="C316" s="276" t="s">
        <v>810</v>
      </c>
      <c r="D316" s="276" t="s">
        <v>810</v>
      </c>
      <c r="E316" s="164"/>
      <c r="F316" s="186" t="str">
        <f t="shared" si="10"/>
        <v/>
      </c>
      <c r="G316" s="186" t="str">
        <f t="shared" si="11"/>
        <v/>
      </c>
    </row>
    <row r="317" spans="1:7" hidden="1" x14ac:dyDescent="0.25">
      <c r="A317" s="159" t="s">
        <v>1316</v>
      </c>
      <c r="B317" s="176"/>
      <c r="C317" s="276"/>
      <c r="D317" s="283"/>
      <c r="E317" s="164"/>
      <c r="F317" s="186" t="str">
        <f t="shared" si="10"/>
        <v/>
      </c>
      <c r="G317" s="186" t="str">
        <f t="shared" si="11"/>
        <v/>
      </c>
    </row>
    <row r="318" spans="1:7" hidden="1" x14ac:dyDescent="0.25">
      <c r="A318" s="159" t="s">
        <v>1317</v>
      </c>
      <c r="B318" s="176"/>
      <c r="C318" s="276"/>
      <c r="D318" s="283"/>
      <c r="E318" s="164"/>
      <c r="F318" s="186" t="str">
        <f t="shared" si="10"/>
        <v/>
      </c>
      <c r="G318" s="186" t="str">
        <f>IF($D$327=0,"",IF(D318="[for completion]","",IF(D318="","",D318/$D$327)))</f>
        <v/>
      </c>
    </row>
    <row r="319" spans="1:7" hidden="1" x14ac:dyDescent="0.25">
      <c r="A319" s="159" t="s">
        <v>1318</v>
      </c>
      <c r="B319" s="176"/>
      <c r="C319" s="276"/>
      <c r="D319" s="283"/>
      <c r="E319" s="164"/>
      <c r="F319" s="186" t="str">
        <f t="shared" si="10"/>
        <v/>
      </c>
      <c r="G319" s="186" t="str">
        <f t="shared" si="11"/>
        <v/>
      </c>
    </row>
    <row r="320" spans="1:7" hidden="1" x14ac:dyDescent="0.25">
      <c r="A320" s="159" t="s">
        <v>1319</v>
      </c>
      <c r="B320" s="176"/>
      <c r="C320" s="276"/>
      <c r="D320" s="283"/>
      <c r="E320" s="164"/>
      <c r="F320" s="186" t="str">
        <f t="shared" si="10"/>
        <v/>
      </c>
      <c r="G320" s="186" t="str">
        <f t="shared" si="11"/>
        <v/>
      </c>
    </row>
    <row r="321" spans="1:7" hidden="1" x14ac:dyDescent="0.25">
      <c r="A321" s="159" t="s">
        <v>1320</v>
      </c>
      <c r="B321" s="176"/>
      <c r="C321" s="276"/>
      <c r="D321" s="283"/>
      <c r="E321" s="164"/>
      <c r="F321" s="186" t="str">
        <f t="shared" si="10"/>
        <v/>
      </c>
      <c r="G321" s="186" t="str">
        <f t="shared" si="11"/>
        <v/>
      </c>
    </row>
    <row r="322" spans="1:7" hidden="1" x14ac:dyDescent="0.25">
      <c r="A322" s="159" t="s">
        <v>1321</v>
      </c>
      <c r="B322" s="176"/>
      <c r="C322" s="276"/>
      <c r="D322" s="283"/>
      <c r="E322" s="164"/>
      <c r="F322" s="186" t="str">
        <f t="shared" si="10"/>
        <v/>
      </c>
      <c r="G322" s="186" t="str">
        <f t="shared" si="11"/>
        <v/>
      </c>
    </row>
    <row r="323" spans="1:7" hidden="1" x14ac:dyDescent="0.25">
      <c r="A323" s="159" t="s">
        <v>1322</v>
      </c>
      <c r="B323" s="176"/>
      <c r="C323" s="276"/>
      <c r="D323" s="283"/>
      <c r="E323" s="164"/>
      <c r="F323" s="186" t="str">
        <f t="shared" si="10"/>
        <v/>
      </c>
      <c r="G323" s="186" t="str">
        <f t="shared" si="11"/>
        <v/>
      </c>
    </row>
    <row r="324" spans="1:7" hidden="1" x14ac:dyDescent="0.25">
      <c r="A324" s="159" t="s">
        <v>1323</v>
      </c>
      <c r="B324" s="176"/>
      <c r="C324" s="276"/>
      <c r="D324" s="283"/>
      <c r="E324" s="164"/>
      <c r="F324" s="186" t="str">
        <f t="shared" si="10"/>
        <v/>
      </c>
      <c r="G324" s="186" t="str">
        <f t="shared" si="11"/>
        <v/>
      </c>
    </row>
    <row r="325" spans="1:7" hidden="1" x14ac:dyDescent="0.25">
      <c r="A325" s="159" t="s">
        <v>1324</v>
      </c>
      <c r="B325" s="176"/>
      <c r="C325" s="276"/>
      <c r="D325" s="283"/>
      <c r="E325" s="164"/>
      <c r="F325" s="186" t="str">
        <f t="shared" si="10"/>
        <v/>
      </c>
      <c r="G325" s="186" t="str">
        <f t="shared" si="11"/>
        <v/>
      </c>
    </row>
    <row r="326" spans="1:7" x14ac:dyDescent="0.25">
      <c r="A326" s="159" t="s">
        <v>1325</v>
      </c>
      <c r="B326" s="176" t="s">
        <v>1464</v>
      </c>
      <c r="C326" s="276" t="s">
        <v>810</v>
      </c>
      <c r="D326" s="276" t="s">
        <v>810</v>
      </c>
      <c r="E326" s="164"/>
      <c r="F326" s="186" t="str">
        <f t="shared" si="10"/>
        <v/>
      </c>
      <c r="G326" s="186" t="str">
        <f t="shared" si="11"/>
        <v/>
      </c>
    </row>
    <row r="327" spans="1:7" x14ac:dyDescent="0.25">
      <c r="A327" s="159" t="s">
        <v>1326</v>
      </c>
      <c r="B327" s="166" t="s">
        <v>96</v>
      </c>
      <c r="C327" s="130">
        <v>0</v>
      </c>
      <c r="D327" s="131">
        <v>0</v>
      </c>
      <c r="E327" s="164"/>
      <c r="F327" s="191">
        <f>SUM(F319:F326)</f>
        <v>0</v>
      </c>
      <c r="G327" s="191">
        <f>SUM(G319:G326)</f>
        <v>0</v>
      </c>
    </row>
    <row r="328" spans="1:7" hidden="1" x14ac:dyDescent="0.25">
      <c r="A328" s="159" t="s">
        <v>1327</v>
      </c>
      <c r="B328" s="166"/>
      <c r="C328" s="159"/>
      <c r="D328" s="159"/>
      <c r="E328" s="164"/>
      <c r="F328" s="164"/>
      <c r="G328" s="164"/>
    </row>
    <row r="329" spans="1:7" hidden="1" x14ac:dyDescent="0.25">
      <c r="A329" s="159" t="s">
        <v>1328</v>
      </c>
      <c r="B329" s="166"/>
      <c r="C329" s="159"/>
      <c r="D329" s="159"/>
      <c r="E329" s="164"/>
      <c r="F329" s="164"/>
      <c r="G329" s="164"/>
    </row>
    <row r="330" spans="1:7" hidden="1" x14ac:dyDescent="0.25">
      <c r="A330" s="159" t="s">
        <v>1329</v>
      </c>
      <c r="B330" s="166"/>
      <c r="C330" s="159"/>
      <c r="D330" s="159"/>
      <c r="E330" s="164"/>
      <c r="F330" s="164"/>
      <c r="G330" s="164"/>
    </row>
    <row r="331" spans="1:7" s="201" customFormat="1" x14ac:dyDescent="0.25">
      <c r="A331" s="43"/>
      <c r="B331" s="43" t="s">
        <v>1627</v>
      </c>
      <c r="C331" s="43" t="s">
        <v>61</v>
      </c>
      <c r="D331" s="43" t="s">
        <v>1048</v>
      </c>
      <c r="E331" s="43"/>
      <c r="F331" s="43" t="s">
        <v>463</v>
      </c>
      <c r="G331" s="43" t="s">
        <v>1307</v>
      </c>
    </row>
    <row r="332" spans="1:7" s="201" customFormat="1" x14ac:dyDescent="0.25">
      <c r="A332" s="218" t="s">
        <v>1330</v>
      </c>
      <c r="B332" s="176">
        <v>92</v>
      </c>
      <c r="C332" s="276">
        <v>12961.68448571</v>
      </c>
      <c r="D332" s="283">
        <v>5111</v>
      </c>
      <c r="E332" s="203" t="s">
        <v>1061</v>
      </c>
      <c r="F332" s="186">
        <f t="shared" ref="F332:F334" si="12">IF($C$374=0,"",IF(C332="[for completion]","",IF(C332="","",C332/$C$350)))</f>
        <v>0.13038956610186214</v>
      </c>
      <c r="G332" s="186">
        <f>IF($D$374=0,"",IF(D332="[for completion]","",IF(D332="","",D332/$D$350)))</f>
        <v>0.14239942048367324</v>
      </c>
    </row>
    <row r="333" spans="1:7" s="201" customFormat="1" x14ac:dyDescent="0.25">
      <c r="A333" s="218" t="s">
        <v>1331</v>
      </c>
      <c r="B333" s="176">
        <v>107</v>
      </c>
      <c r="C333" s="276">
        <v>13570.62548026</v>
      </c>
      <c r="D333" s="283">
        <v>3414</v>
      </c>
      <c r="E333" s="203" t="s">
        <v>1061</v>
      </c>
      <c r="F333" s="186">
        <f t="shared" si="12"/>
        <v>0.13651527855447948</v>
      </c>
      <c r="G333" s="186">
        <f t="shared" ref="G333:G349" si="13">IF($D$374=0,"",IF(D333="[for completion]","",IF(D333="","",D333/$D$350)))</f>
        <v>9.5118689401537948E-2</v>
      </c>
    </row>
    <row r="334" spans="1:7" s="201" customFormat="1" x14ac:dyDescent="0.25">
      <c r="A334" s="218" t="s">
        <v>1332</v>
      </c>
      <c r="B334" s="176">
        <v>110</v>
      </c>
      <c r="C334" s="276">
        <v>30573.524201820001</v>
      </c>
      <c r="D334" s="283">
        <v>14656</v>
      </c>
      <c r="E334" s="203" t="s">
        <v>1061</v>
      </c>
      <c r="F334" s="186">
        <f t="shared" si="12"/>
        <v>0.30755790725156851</v>
      </c>
      <c r="G334" s="186">
        <f t="shared" si="13"/>
        <v>0.40833611946951964</v>
      </c>
    </row>
    <row r="335" spans="1:7" s="201" customFormat="1" x14ac:dyDescent="0.25">
      <c r="A335" s="218" t="s">
        <v>1333</v>
      </c>
      <c r="B335" s="176">
        <v>126</v>
      </c>
      <c r="C335" s="276">
        <v>42301.540771890002</v>
      </c>
      <c r="D335" s="283">
        <v>12711</v>
      </c>
      <c r="E335" s="203" t="s">
        <v>1061</v>
      </c>
      <c r="F335" s="186">
        <f>IF($C$374=0,"",IF(C335="[for completion]","",IF(C335="","",C335/$C$350)))</f>
        <v>0.42553724809208976</v>
      </c>
      <c r="G335" s="186">
        <f t="shared" si="13"/>
        <v>0.35414577064526914</v>
      </c>
    </row>
    <row r="336" spans="1:7" s="201" customFormat="1" hidden="1" x14ac:dyDescent="0.25">
      <c r="A336" s="218" t="s">
        <v>1334</v>
      </c>
      <c r="B336" s="176"/>
      <c r="C336" s="276">
        <v>0</v>
      </c>
      <c r="D336" s="276">
        <v>0</v>
      </c>
      <c r="E336" s="203"/>
      <c r="F336" s="186">
        <f t="shared" ref="F336:F349" si="14">IF($C$374=0,"",IF(C336="[for completion]","",IF(C336="","",C336/$C$350)))</f>
        <v>0</v>
      </c>
      <c r="G336" s="186">
        <f t="shared" si="13"/>
        <v>0</v>
      </c>
    </row>
    <row r="337" spans="1:7" s="201" customFormat="1" hidden="1" x14ac:dyDescent="0.25">
      <c r="A337" s="218" t="s">
        <v>1335</v>
      </c>
      <c r="B337" s="176"/>
      <c r="C337" s="276">
        <v>0</v>
      </c>
      <c r="D337" s="276">
        <v>0</v>
      </c>
      <c r="E337" s="203"/>
      <c r="F337" s="186">
        <f t="shared" si="14"/>
        <v>0</v>
      </c>
      <c r="G337" s="186">
        <f t="shared" si="13"/>
        <v>0</v>
      </c>
    </row>
    <row r="338" spans="1:7" s="201" customFormat="1" hidden="1" x14ac:dyDescent="0.25">
      <c r="A338" s="218" t="s">
        <v>1336</v>
      </c>
      <c r="B338" s="176"/>
      <c r="C338" s="276">
        <v>0</v>
      </c>
      <c r="D338" s="276">
        <v>0</v>
      </c>
      <c r="E338" s="203"/>
      <c r="F338" s="186">
        <f t="shared" si="14"/>
        <v>0</v>
      </c>
      <c r="G338" s="186">
        <f t="shared" si="13"/>
        <v>0</v>
      </c>
    </row>
    <row r="339" spans="1:7" s="201" customFormat="1" hidden="1" x14ac:dyDescent="0.25">
      <c r="A339" s="218" t="s">
        <v>1337</v>
      </c>
      <c r="B339" s="176"/>
      <c r="C339" s="276">
        <v>0</v>
      </c>
      <c r="D339" s="276">
        <v>0</v>
      </c>
      <c r="E339" s="203"/>
      <c r="F339" s="186">
        <f t="shared" si="14"/>
        <v>0</v>
      </c>
      <c r="G339" s="186">
        <f t="shared" si="13"/>
        <v>0</v>
      </c>
    </row>
    <row r="340" spans="1:7" s="201" customFormat="1" hidden="1" x14ac:dyDescent="0.25">
      <c r="A340" s="218" t="s">
        <v>1338</v>
      </c>
      <c r="B340" s="176"/>
      <c r="C340" s="276">
        <v>0</v>
      </c>
      <c r="D340" s="276">
        <v>0</v>
      </c>
      <c r="E340" s="203"/>
      <c r="F340" s="186">
        <f t="shared" si="14"/>
        <v>0</v>
      </c>
      <c r="G340" s="186">
        <f t="shared" si="13"/>
        <v>0</v>
      </c>
    </row>
    <row r="341" spans="1:7" s="201" customFormat="1" hidden="1" x14ac:dyDescent="0.25">
      <c r="A341" s="218" t="s">
        <v>1339</v>
      </c>
      <c r="B341" s="176"/>
      <c r="C341" s="276">
        <v>0</v>
      </c>
      <c r="D341" s="276">
        <v>0</v>
      </c>
      <c r="E341" s="203"/>
      <c r="F341" s="186">
        <f t="shared" si="14"/>
        <v>0</v>
      </c>
      <c r="G341" s="186">
        <f t="shared" si="13"/>
        <v>0</v>
      </c>
    </row>
    <row r="342" spans="1:7" s="201" customFormat="1" hidden="1" x14ac:dyDescent="0.25">
      <c r="A342" s="218" t="s">
        <v>1588</v>
      </c>
      <c r="B342" s="176"/>
      <c r="C342" s="276">
        <v>0</v>
      </c>
      <c r="D342" s="276">
        <v>0</v>
      </c>
      <c r="E342" s="203"/>
      <c r="F342" s="186">
        <f t="shared" si="14"/>
        <v>0</v>
      </c>
      <c r="G342" s="186">
        <f t="shared" si="13"/>
        <v>0</v>
      </c>
    </row>
    <row r="343" spans="1:7" s="201" customFormat="1" hidden="1" x14ac:dyDescent="0.25">
      <c r="A343" s="218" t="s">
        <v>1611</v>
      </c>
      <c r="B343" s="176"/>
      <c r="C343" s="276">
        <v>0</v>
      </c>
      <c r="D343" s="276">
        <v>0</v>
      </c>
      <c r="E343" s="203"/>
      <c r="F343" s="186">
        <f t="shared" si="14"/>
        <v>0</v>
      </c>
      <c r="G343" s="186">
        <f t="shared" si="13"/>
        <v>0</v>
      </c>
    </row>
    <row r="344" spans="1:7" s="201" customFormat="1" hidden="1" x14ac:dyDescent="0.25">
      <c r="A344" s="218" t="s">
        <v>1612</v>
      </c>
      <c r="B344" s="176"/>
      <c r="C344" s="276">
        <v>0</v>
      </c>
      <c r="D344" s="276">
        <v>0</v>
      </c>
      <c r="E344" s="203"/>
      <c r="F344" s="186">
        <f t="shared" si="14"/>
        <v>0</v>
      </c>
      <c r="G344" s="186">
        <f t="shared" si="13"/>
        <v>0</v>
      </c>
    </row>
    <row r="345" spans="1:7" s="201" customFormat="1" hidden="1" x14ac:dyDescent="0.25">
      <c r="A345" s="218" t="s">
        <v>1613</v>
      </c>
      <c r="B345" s="176"/>
      <c r="C345" s="276">
        <v>0</v>
      </c>
      <c r="D345" s="276">
        <v>0</v>
      </c>
      <c r="E345" s="203"/>
      <c r="F345" s="186">
        <f t="shared" si="14"/>
        <v>0</v>
      </c>
      <c r="G345" s="186">
        <f t="shared" si="13"/>
        <v>0</v>
      </c>
    </row>
    <row r="346" spans="1:7" s="201" customFormat="1" hidden="1" x14ac:dyDescent="0.25">
      <c r="A346" s="218" t="s">
        <v>1614</v>
      </c>
      <c r="B346" s="176"/>
      <c r="C346" s="276">
        <v>0</v>
      </c>
      <c r="D346" s="276">
        <v>0</v>
      </c>
      <c r="E346" s="203"/>
      <c r="F346" s="186">
        <f t="shared" si="14"/>
        <v>0</v>
      </c>
      <c r="G346" s="186">
        <f t="shared" si="13"/>
        <v>0</v>
      </c>
    </row>
    <row r="347" spans="1:7" s="201" customFormat="1" hidden="1" x14ac:dyDescent="0.25">
      <c r="A347" s="218" t="s">
        <v>1615</v>
      </c>
      <c r="B347" s="176"/>
      <c r="C347" s="276">
        <v>0</v>
      </c>
      <c r="D347" s="276">
        <v>0</v>
      </c>
      <c r="E347" s="203"/>
      <c r="F347" s="186">
        <f t="shared" si="14"/>
        <v>0</v>
      </c>
      <c r="G347" s="186">
        <f t="shared" si="13"/>
        <v>0</v>
      </c>
    </row>
    <row r="348" spans="1:7" s="201" customFormat="1" hidden="1" x14ac:dyDescent="0.25">
      <c r="A348" s="218" t="s">
        <v>1616</v>
      </c>
      <c r="B348" s="176"/>
      <c r="C348" s="276">
        <v>0</v>
      </c>
      <c r="D348" s="276">
        <v>0</v>
      </c>
      <c r="E348" s="203"/>
      <c r="F348" s="186">
        <f t="shared" si="14"/>
        <v>0</v>
      </c>
      <c r="G348" s="186">
        <f t="shared" si="13"/>
        <v>0</v>
      </c>
    </row>
    <row r="349" spans="1:7" s="201" customFormat="1" x14ac:dyDescent="0.25">
      <c r="A349" s="218" t="s">
        <v>1617</v>
      </c>
      <c r="B349" s="176" t="s">
        <v>1464</v>
      </c>
      <c r="C349" s="276">
        <v>0</v>
      </c>
      <c r="D349" s="283">
        <v>0</v>
      </c>
      <c r="E349" s="203"/>
      <c r="F349" s="186">
        <f t="shared" si="14"/>
        <v>0</v>
      </c>
      <c r="G349" s="186">
        <f t="shared" si="13"/>
        <v>0</v>
      </c>
    </row>
    <row r="350" spans="1:7" s="201" customFormat="1" x14ac:dyDescent="0.25">
      <c r="A350" s="218" t="s">
        <v>1618</v>
      </c>
      <c r="B350" s="204" t="s">
        <v>96</v>
      </c>
      <c r="C350" s="131">
        <f>SUM(C332:C349)</f>
        <v>99407.374939680012</v>
      </c>
      <c r="D350" s="131">
        <f>SUM(D332:D349)</f>
        <v>35892</v>
      </c>
      <c r="E350" s="203"/>
      <c r="F350" s="191">
        <f>SUM(F332:F349)</f>
        <v>1</v>
      </c>
      <c r="G350" s="191">
        <f>SUM(G332:G349)</f>
        <v>1</v>
      </c>
    </row>
    <row r="351" spans="1:7" s="201" customFormat="1" hidden="1" x14ac:dyDescent="0.25">
      <c r="A351" s="218" t="s">
        <v>1340</v>
      </c>
      <c r="B351" s="204"/>
      <c r="C351" s="218"/>
      <c r="D351" s="218"/>
      <c r="E351" s="203"/>
      <c r="F351" s="203"/>
      <c r="G351" s="203"/>
    </row>
    <row r="352" spans="1:7" s="201" customFormat="1" hidden="1" x14ac:dyDescent="0.25">
      <c r="A352" s="218" t="s">
        <v>1619</v>
      </c>
      <c r="B352" s="204"/>
      <c r="C352" s="218"/>
      <c r="D352" s="218"/>
      <c r="E352" s="203"/>
      <c r="F352" s="203"/>
      <c r="G352" s="203"/>
    </row>
    <row r="353" spans="1:7" x14ac:dyDescent="0.25">
      <c r="A353" s="43"/>
      <c r="B353" s="43" t="s">
        <v>1973</v>
      </c>
      <c r="C353" s="43" t="s">
        <v>61</v>
      </c>
      <c r="D353" s="43" t="s">
        <v>1048</v>
      </c>
      <c r="E353" s="43"/>
      <c r="F353" s="43" t="s">
        <v>463</v>
      </c>
      <c r="G353" s="43" t="s">
        <v>1976</v>
      </c>
    </row>
    <row r="354" spans="1:7" x14ac:dyDescent="0.25">
      <c r="A354" s="159" t="s">
        <v>1341</v>
      </c>
      <c r="B354" s="166" t="s">
        <v>1039</v>
      </c>
      <c r="C354" s="276">
        <v>0</v>
      </c>
      <c r="D354" s="283">
        <v>0</v>
      </c>
      <c r="E354" s="164"/>
      <c r="F354" s="186">
        <f>IF($C$374=0,"",IF(C354="[for completion]","",IF(C354="","",C354/$C$364)))</f>
        <v>0</v>
      </c>
      <c r="G354" s="186">
        <f>IF($D$374=0,"",IF(D354="[for completion]","",IF(D354="","",D354/$D$364)))</f>
        <v>0</v>
      </c>
    </row>
    <row r="355" spans="1:7" x14ac:dyDescent="0.25">
      <c r="A355" s="218" t="s">
        <v>1342</v>
      </c>
      <c r="B355" s="204" t="s">
        <v>1040</v>
      </c>
      <c r="C355" s="276">
        <v>0</v>
      </c>
      <c r="D355" s="283">
        <v>0</v>
      </c>
      <c r="E355" s="164"/>
      <c r="F355" s="186">
        <f t="shared" ref="F355:F363" si="15">IF($C$374=0,"",IF(C355="[for completion]","",IF(C355="","",C355/$C$364)))</f>
        <v>0</v>
      </c>
      <c r="G355" s="186">
        <f t="shared" ref="G355:G363" si="16">IF($D$374=0,"",IF(D355="[for completion]","",IF(D355="","",D355/$D$364)))</f>
        <v>0</v>
      </c>
    </row>
    <row r="356" spans="1:7" x14ac:dyDescent="0.25">
      <c r="A356" s="218" t="s">
        <v>1343</v>
      </c>
      <c r="B356" s="166" t="s">
        <v>1041</v>
      </c>
      <c r="C356" s="276">
        <v>0</v>
      </c>
      <c r="D356" s="283">
        <v>0</v>
      </c>
      <c r="E356" s="164"/>
      <c r="F356" s="186">
        <f t="shared" si="15"/>
        <v>0</v>
      </c>
      <c r="G356" s="186">
        <f t="shared" si="16"/>
        <v>0</v>
      </c>
    </row>
    <row r="357" spans="1:7" x14ac:dyDescent="0.25">
      <c r="A357" s="218" t="s">
        <v>1344</v>
      </c>
      <c r="B357" s="166" t="s">
        <v>1042</v>
      </c>
      <c r="C357" s="276">
        <v>0</v>
      </c>
      <c r="D357" s="283">
        <v>0</v>
      </c>
      <c r="E357" s="164"/>
      <c r="F357" s="186">
        <f t="shared" si="15"/>
        <v>0</v>
      </c>
      <c r="G357" s="186">
        <f t="shared" si="16"/>
        <v>0</v>
      </c>
    </row>
    <row r="358" spans="1:7" x14ac:dyDescent="0.25">
      <c r="A358" s="218" t="s">
        <v>1345</v>
      </c>
      <c r="B358" s="166" t="s">
        <v>1043</v>
      </c>
      <c r="C358" s="276">
        <v>0</v>
      </c>
      <c r="D358" s="283">
        <v>0</v>
      </c>
      <c r="E358" s="164"/>
      <c r="F358" s="186">
        <f t="shared" si="15"/>
        <v>0</v>
      </c>
      <c r="G358" s="186">
        <f t="shared" si="16"/>
        <v>0</v>
      </c>
    </row>
    <row r="359" spans="1:7" x14ac:dyDescent="0.25">
      <c r="A359" s="218" t="s">
        <v>1346</v>
      </c>
      <c r="B359" s="166" t="s">
        <v>1044</v>
      </c>
      <c r="C359" s="276">
        <v>0</v>
      </c>
      <c r="D359" s="283">
        <v>0</v>
      </c>
      <c r="E359" s="164"/>
      <c r="F359" s="186">
        <f t="shared" si="15"/>
        <v>0</v>
      </c>
      <c r="G359" s="186">
        <f t="shared" si="16"/>
        <v>0</v>
      </c>
    </row>
    <row r="360" spans="1:7" x14ac:dyDescent="0.25">
      <c r="A360" s="218" t="s">
        <v>1458</v>
      </c>
      <c r="B360" s="166" t="s">
        <v>1045</v>
      </c>
      <c r="C360" s="276">
        <v>0</v>
      </c>
      <c r="D360" s="283">
        <v>0</v>
      </c>
      <c r="E360" s="164"/>
      <c r="F360" s="186">
        <f t="shared" si="15"/>
        <v>0</v>
      </c>
      <c r="G360" s="186">
        <f t="shared" si="16"/>
        <v>0</v>
      </c>
    </row>
    <row r="361" spans="1:7" x14ac:dyDescent="0.25">
      <c r="A361" s="218" t="s">
        <v>1459</v>
      </c>
      <c r="B361" s="166" t="s">
        <v>1046</v>
      </c>
      <c r="C361" s="276">
        <v>0</v>
      </c>
      <c r="D361" s="283">
        <v>0</v>
      </c>
      <c r="E361" s="164"/>
      <c r="F361" s="186">
        <f t="shared" si="15"/>
        <v>0</v>
      </c>
      <c r="G361" s="186">
        <f t="shared" si="16"/>
        <v>0</v>
      </c>
    </row>
    <row r="362" spans="1:7" x14ac:dyDescent="0.25">
      <c r="A362" s="218" t="s">
        <v>1624</v>
      </c>
      <c r="B362" s="166" t="s">
        <v>1047</v>
      </c>
      <c r="C362" s="283">
        <v>99407.374939680012</v>
      </c>
      <c r="D362" s="283">
        <v>35892</v>
      </c>
      <c r="E362" s="164"/>
      <c r="F362" s="186">
        <f t="shared" si="15"/>
        <v>1</v>
      </c>
      <c r="G362" s="186">
        <f t="shared" si="16"/>
        <v>1</v>
      </c>
    </row>
    <row r="363" spans="1:7" s="201" customFormat="1" x14ac:dyDescent="0.25">
      <c r="A363" s="218" t="s">
        <v>1625</v>
      </c>
      <c r="B363" s="204" t="s">
        <v>1464</v>
      </c>
      <c r="C363" s="276">
        <v>0</v>
      </c>
      <c r="D363" s="283">
        <v>0</v>
      </c>
      <c r="E363" s="203"/>
      <c r="F363" s="186">
        <f t="shared" si="15"/>
        <v>0</v>
      </c>
      <c r="G363" s="186">
        <f t="shared" si="16"/>
        <v>0</v>
      </c>
    </row>
    <row r="364" spans="1:7" x14ac:dyDescent="0.25">
      <c r="A364" s="218" t="s">
        <v>1626</v>
      </c>
      <c r="B364" s="166" t="s">
        <v>96</v>
      </c>
      <c r="C364" s="283">
        <f>SUM(C354:C363)</f>
        <v>99407.374939680012</v>
      </c>
      <c r="D364" s="283">
        <f>SUM(D354:D363)</f>
        <v>35892</v>
      </c>
      <c r="E364" s="164"/>
      <c r="F364" s="191">
        <f>SUM(F354:F363)</f>
        <v>1</v>
      </c>
      <c r="G364" s="191">
        <f>SUM(G354:G363)</f>
        <v>1</v>
      </c>
    </row>
    <row r="365" spans="1:7" hidden="1" x14ac:dyDescent="0.25">
      <c r="A365" s="159" t="s">
        <v>1347</v>
      </c>
      <c r="B365" s="166"/>
      <c r="C365" s="159"/>
      <c r="D365" s="159"/>
      <c r="E365" s="164"/>
      <c r="F365" s="164"/>
      <c r="G365" s="164"/>
    </row>
    <row r="366" spans="1:7" x14ac:dyDescent="0.25">
      <c r="A366" s="43"/>
      <c r="B366" s="43" t="s">
        <v>1620</v>
      </c>
      <c r="C366" s="43" t="s">
        <v>61</v>
      </c>
      <c r="D366" s="43" t="s">
        <v>1048</v>
      </c>
      <c r="E366" s="43"/>
      <c r="F366" s="43" t="s">
        <v>463</v>
      </c>
      <c r="G366" s="43" t="s">
        <v>1976</v>
      </c>
    </row>
    <row r="367" spans="1:7" x14ac:dyDescent="0.25">
      <c r="A367" s="202" t="s">
        <v>1460</v>
      </c>
      <c r="B367" s="204" t="s">
        <v>1452</v>
      </c>
      <c r="C367" s="276">
        <v>50186.255261990402</v>
      </c>
      <c r="D367" s="283">
        <v>14316</v>
      </c>
      <c r="E367" s="203" t="s">
        <v>1061</v>
      </c>
      <c r="F367" s="186">
        <v>0.50485444658852996</v>
      </c>
      <c r="G367" s="186">
        <v>0.39886325643597498</v>
      </c>
    </row>
    <row r="368" spans="1:7" x14ac:dyDescent="0.25">
      <c r="A368" s="218" t="s">
        <v>1461</v>
      </c>
      <c r="B368" s="209" t="s">
        <v>1453</v>
      </c>
      <c r="C368" s="276">
        <v>43535.208687529601</v>
      </c>
      <c r="D368" s="283">
        <v>19767</v>
      </c>
      <c r="E368" s="203" t="s">
        <v>1061</v>
      </c>
      <c r="F368" s="186">
        <v>0.43794747335342898</v>
      </c>
      <c r="G368" s="186">
        <v>0.55073553995319302</v>
      </c>
    </row>
    <row r="369" spans="1:7" x14ac:dyDescent="0.25">
      <c r="A369" s="218" t="s">
        <v>1462</v>
      </c>
      <c r="B369" s="204" t="s">
        <v>1454</v>
      </c>
      <c r="C369" s="276">
        <v>0</v>
      </c>
      <c r="D369" s="283">
        <v>0</v>
      </c>
      <c r="E369" s="203" t="s">
        <v>1061</v>
      </c>
      <c r="F369" s="186">
        <v>0</v>
      </c>
      <c r="G369" s="186">
        <v>0</v>
      </c>
    </row>
    <row r="370" spans="1:7" x14ac:dyDescent="0.25">
      <c r="A370" s="218" t="s">
        <v>1463</v>
      </c>
      <c r="B370" s="204" t="s">
        <v>1455</v>
      </c>
      <c r="C370" s="276">
        <v>5685.9109901600004</v>
      </c>
      <c r="D370" s="283">
        <v>1809</v>
      </c>
      <c r="E370" s="203" t="s">
        <v>1061</v>
      </c>
      <c r="F370" s="186">
        <v>5.7198080058046101E-2</v>
      </c>
      <c r="G370" s="186">
        <v>5.0401203610832501E-2</v>
      </c>
    </row>
    <row r="371" spans="1:7" x14ac:dyDescent="0.25">
      <c r="A371" s="218" t="s">
        <v>1465</v>
      </c>
      <c r="B371" s="204" t="s">
        <v>1456</v>
      </c>
      <c r="C371" s="276">
        <v>0</v>
      </c>
      <c r="D371" s="283">
        <v>0</v>
      </c>
      <c r="E371" s="203" t="s">
        <v>1061</v>
      </c>
      <c r="F371" s="186">
        <v>0</v>
      </c>
      <c r="G371" s="186">
        <v>0</v>
      </c>
    </row>
    <row r="372" spans="1:7" x14ac:dyDescent="0.25">
      <c r="A372" s="218" t="s">
        <v>1621</v>
      </c>
      <c r="B372" s="204" t="s">
        <v>1457</v>
      </c>
      <c r="C372" s="276">
        <v>0</v>
      </c>
      <c r="D372" s="283">
        <v>0</v>
      </c>
      <c r="E372" s="203" t="s">
        <v>1061</v>
      </c>
      <c r="F372" s="186">
        <v>0</v>
      </c>
      <c r="G372" s="186">
        <v>0</v>
      </c>
    </row>
    <row r="373" spans="1:7" x14ac:dyDescent="0.25">
      <c r="A373" s="218" t="s">
        <v>1622</v>
      </c>
      <c r="B373" s="204" t="s">
        <v>1049</v>
      </c>
      <c r="C373" s="276">
        <v>0</v>
      </c>
      <c r="D373" s="283">
        <v>0</v>
      </c>
      <c r="E373" s="203" t="s">
        <v>1061</v>
      </c>
      <c r="F373" s="186">
        <v>0</v>
      </c>
      <c r="G373" s="186">
        <v>0</v>
      </c>
    </row>
    <row r="374" spans="1:7" x14ac:dyDescent="0.25">
      <c r="A374" s="218" t="s">
        <v>1623</v>
      </c>
      <c r="B374" s="204" t="s">
        <v>96</v>
      </c>
      <c r="C374" s="283">
        <f>SUM(C367:C373)</f>
        <v>99407.374939679998</v>
      </c>
      <c r="D374" s="131">
        <f>SUM(D367:D373)</f>
        <v>35892</v>
      </c>
      <c r="E374" s="203"/>
      <c r="F374" s="191">
        <f>SUM(F367:F373)</f>
        <v>1.0000000000000051</v>
      </c>
      <c r="G374" s="191">
        <f>SUM(G367:G373)</f>
        <v>1.0000000000000004</v>
      </c>
    </row>
    <row r="375" spans="1:7" hidden="1" x14ac:dyDescent="0.25">
      <c r="A375" s="202" t="s">
        <v>1466</v>
      </c>
      <c r="B375" s="204"/>
      <c r="C375" s="202"/>
      <c r="D375" s="202"/>
      <c r="E375" s="203"/>
      <c r="F375" s="203"/>
      <c r="G375" s="203"/>
    </row>
    <row r="376" spans="1:7" x14ac:dyDescent="0.25">
      <c r="A376" s="43"/>
      <c r="B376" s="43" t="s">
        <v>1974</v>
      </c>
      <c r="C376" s="43" t="s">
        <v>61</v>
      </c>
      <c r="D376" s="43" t="s">
        <v>1048</v>
      </c>
      <c r="E376" s="43"/>
      <c r="F376" s="43" t="s">
        <v>463</v>
      </c>
      <c r="G376" s="43" t="s">
        <v>1976</v>
      </c>
    </row>
    <row r="377" spans="1:7" x14ac:dyDescent="0.25">
      <c r="A377" s="202" t="s">
        <v>1603</v>
      </c>
      <c r="B377" s="204" t="s">
        <v>1975</v>
      </c>
      <c r="C377" s="276" t="s">
        <v>807</v>
      </c>
      <c r="D377" s="276" t="s">
        <v>807</v>
      </c>
      <c r="E377" s="203"/>
      <c r="F377" s="186" t="str">
        <f>IF($C$381=0,"",IF(C377="[for completion]","",IF(C377="","",C377/$C$381)))</f>
        <v/>
      </c>
      <c r="G377" s="186" t="str">
        <f>IF($D$381=0,"",IF(D377="[for completion]","",IF(D377="","",D377/$D$381)))</f>
        <v/>
      </c>
    </row>
    <row r="378" spans="1:7" x14ac:dyDescent="0.25">
      <c r="A378" s="218" t="s">
        <v>1604</v>
      </c>
      <c r="B378" s="209" t="s">
        <v>1887</v>
      </c>
      <c r="C378" s="276" t="s">
        <v>807</v>
      </c>
      <c r="D378" s="276" t="s">
        <v>807</v>
      </c>
      <c r="E378" s="203"/>
      <c r="F378" s="186" t="str">
        <f t="shared" ref="F378:F380" si="17">IF($C$381=0,"",IF(C378="[for completion]","",IF(C378="","",C378/$C$381)))</f>
        <v/>
      </c>
      <c r="G378" s="186" t="str">
        <f t="shared" ref="G378:G380" si="18">IF($D$381=0,"",IF(D378="[for completion]","",IF(D378="","",D378/$D$381)))</f>
        <v/>
      </c>
    </row>
    <row r="379" spans="1:7" x14ac:dyDescent="0.25">
      <c r="A379" s="218" t="s">
        <v>1605</v>
      </c>
      <c r="B379" s="204" t="s">
        <v>1049</v>
      </c>
      <c r="C379" s="276" t="s">
        <v>807</v>
      </c>
      <c r="D379" s="276" t="s">
        <v>807</v>
      </c>
      <c r="E379" s="203"/>
      <c r="F379" s="186" t="str">
        <f t="shared" si="17"/>
        <v/>
      </c>
      <c r="G379" s="186" t="str">
        <f>IF($D$381=0,"",IF(D379="[for completion]","",IF(D379="","",D379/$D$381)))</f>
        <v/>
      </c>
    </row>
    <row r="380" spans="1:7" x14ac:dyDescent="0.25">
      <c r="A380" s="218" t="s">
        <v>1606</v>
      </c>
      <c r="B380" s="207" t="s">
        <v>1464</v>
      </c>
      <c r="C380" s="276" t="s">
        <v>807</v>
      </c>
      <c r="D380" s="276" t="s">
        <v>807</v>
      </c>
      <c r="E380" s="203"/>
      <c r="F380" s="186" t="str">
        <f t="shared" si="17"/>
        <v/>
      </c>
      <c r="G380" s="186" t="str">
        <f t="shared" si="18"/>
        <v/>
      </c>
    </row>
    <row r="381" spans="1:7" x14ac:dyDescent="0.25">
      <c r="A381" s="218" t="s">
        <v>1607</v>
      </c>
      <c r="B381" s="204" t="s">
        <v>96</v>
      </c>
      <c r="C381" s="130">
        <f>SUM(C377:C380)</f>
        <v>0</v>
      </c>
      <c r="D381" s="131">
        <f>SUM(D377:D380)</f>
        <v>0</v>
      </c>
      <c r="E381" s="203"/>
      <c r="F381" s="191">
        <f>SUM(F377:F380)</f>
        <v>0</v>
      </c>
      <c r="G381" s="191">
        <f>SUM(G377:G380)</f>
        <v>0</v>
      </c>
    </row>
    <row r="382" spans="1:7" hidden="1" x14ac:dyDescent="0.25">
      <c r="A382" s="202" t="s">
        <v>1608</v>
      </c>
      <c r="B382" s="207"/>
      <c r="C382" s="208"/>
      <c r="D382" s="207"/>
      <c r="E382" s="205"/>
      <c r="F382" s="205"/>
      <c r="G382" s="205"/>
    </row>
    <row r="383" spans="1:7" hidden="1" x14ac:dyDescent="0.25">
      <c r="A383" s="218" t="s">
        <v>1609</v>
      </c>
      <c r="B383" s="169"/>
      <c r="C383" s="184"/>
      <c r="D383" s="169"/>
      <c r="E383" s="167"/>
      <c r="F383" s="167"/>
      <c r="G383" s="167"/>
    </row>
    <row r="384" spans="1:7" s="201" customFormat="1" hidden="1" x14ac:dyDescent="0.25">
      <c r="A384" s="218" t="s">
        <v>1795</v>
      </c>
    </row>
    <row r="385" spans="1:7" hidden="1" x14ac:dyDescent="0.25">
      <c r="A385" s="218" t="s">
        <v>1796</v>
      </c>
    </row>
    <row r="386" spans="1:7" hidden="1" x14ac:dyDescent="0.25">
      <c r="A386" s="218" t="s">
        <v>1797</v>
      </c>
    </row>
    <row r="387" spans="1:7" hidden="1" x14ac:dyDescent="0.25">
      <c r="A387" s="218" t="s">
        <v>1798</v>
      </c>
    </row>
    <row r="388" spans="1:7" hidden="1" x14ac:dyDescent="0.25">
      <c r="A388" s="218" t="s">
        <v>1799</v>
      </c>
    </row>
    <row r="389" spans="1:7" hidden="1" x14ac:dyDescent="0.25">
      <c r="A389" s="218" t="s">
        <v>1800</v>
      </c>
    </row>
    <row r="390" spans="1:7" hidden="1" x14ac:dyDescent="0.25">
      <c r="A390" s="218" t="s">
        <v>1801</v>
      </c>
    </row>
    <row r="391" spans="1:7" hidden="1" x14ac:dyDescent="0.25">
      <c r="A391" s="218" t="s">
        <v>1802</v>
      </c>
      <c r="B391" s="169"/>
      <c r="C391" s="184"/>
      <c r="D391" s="169"/>
      <c r="E391" s="167"/>
      <c r="F391" s="167"/>
      <c r="G391" s="167"/>
    </row>
    <row r="392" spans="1:7" hidden="1" x14ac:dyDescent="0.25">
      <c r="A392" s="218" t="s">
        <v>1803</v>
      </c>
      <c r="B392" s="169"/>
      <c r="C392" s="184"/>
      <c r="D392" s="169"/>
      <c r="E392" s="167"/>
      <c r="F392" s="167"/>
      <c r="G392" s="167"/>
    </row>
    <row r="393" spans="1:7" hidden="1" x14ac:dyDescent="0.25">
      <c r="A393" s="218" t="s">
        <v>1804</v>
      </c>
      <c r="B393" s="169"/>
      <c r="C393" s="184"/>
      <c r="D393" s="169"/>
      <c r="E393" s="167"/>
      <c r="F393" s="167"/>
      <c r="G393" s="167"/>
    </row>
    <row r="394" spans="1:7" hidden="1" x14ac:dyDescent="0.25">
      <c r="A394" s="218" t="s">
        <v>1805</v>
      </c>
      <c r="B394" s="169"/>
      <c r="C394" s="184"/>
      <c r="D394" s="169"/>
      <c r="E394" s="167"/>
      <c r="F394" s="167"/>
      <c r="G394" s="167"/>
    </row>
    <row r="395" spans="1:7" hidden="1" x14ac:dyDescent="0.25">
      <c r="A395" s="218" t="s">
        <v>1806</v>
      </c>
      <c r="B395" s="169"/>
      <c r="C395" s="184"/>
      <c r="D395" s="169"/>
      <c r="E395" s="167"/>
      <c r="F395" s="167"/>
      <c r="G395" s="167"/>
    </row>
    <row r="396" spans="1:7" hidden="1" x14ac:dyDescent="0.25">
      <c r="A396" s="218" t="s">
        <v>1807</v>
      </c>
      <c r="B396" s="169"/>
      <c r="C396" s="184"/>
      <c r="D396" s="169"/>
      <c r="E396" s="167"/>
      <c r="F396" s="167"/>
      <c r="G396" s="167"/>
    </row>
    <row r="397" spans="1:7" hidden="1" x14ac:dyDescent="0.25">
      <c r="A397" s="218" t="s">
        <v>1808</v>
      </c>
      <c r="B397" s="169"/>
      <c r="C397" s="184"/>
      <c r="D397" s="169"/>
      <c r="E397" s="167"/>
      <c r="F397" s="167"/>
      <c r="G397" s="167"/>
    </row>
    <row r="398" spans="1:7" hidden="1" x14ac:dyDescent="0.25">
      <c r="A398" s="218" t="s">
        <v>1809</v>
      </c>
      <c r="B398" s="169"/>
      <c r="C398" s="184"/>
      <c r="D398" s="169"/>
      <c r="E398" s="167"/>
      <c r="F398" s="167"/>
      <c r="G398" s="167"/>
    </row>
    <row r="399" spans="1:7" hidden="1" x14ac:dyDescent="0.25">
      <c r="A399" s="218" t="s">
        <v>1810</v>
      </c>
      <c r="B399" s="169"/>
      <c r="C399" s="184"/>
      <c r="D399" s="169"/>
      <c r="E399" s="167"/>
      <c r="F399" s="167"/>
      <c r="G399" s="167"/>
    </row>
    <row r="400" spans="1:7" hidden="1" x14ac:dyDescent="0.25">
      <c r="A400" s="218" t="s">
        <v>1811</v>
      </c>
      <c r="B400" s="169"/>
      <c r="C400" s="184"/>
      <c r="D400" s="169"/>
      <c r="E400" s="167"/>
      <c r="F400" s="167"/>
      <c r="G400" s="167"/>
    </row>
    <row r="401" spans="1:7" hidden="1" x14ac:dyDescent="0.25">
      <c r="A401" s="218" t="s">
        <v>1812</v>
      </c>
      <c r="B401" s="169"/>
      <c r="C401" s="184"/>
      <c r="D401" s="169"/>
      <c r="E401" s="167"/>
      <c r="F401" s="167"/>
      <c r="G401" s="167"/>
    </row>
    <row r="402" spans="1:7" hidden="1" x14ac:dyDescent="0.25">
      <c r="A402" s="218" t="s">
        <v>1813</v>
      </c>
      <c r="B402" s="169"/>
      <c r="C402" s="184"/>
      <c r="D402" s="169"/>
      <c r="E402" s="167"/>
      <c r="F402" s="167"/>
      <c r="G402" s="167"/>
    </row>
    <row r="403" spans="1:7" hidden="1" x14ac:dyDescent="0.25">
      <c r="A403" s="218" t="s">
        <v>1814</v>
      </c>
      <c r="B403" s="169"/>
      <c r="C403" s="184"/>
      <c r="D403" s="169"/>
      <c r="E403" s="167"/>
      <c r="F403" s="167"/>
      <c r="G403" s="167"/>
    </row>
    <row r="404" spans="1:7" hidden="1" x14ac:dyDescent="0.25">
      <c r="A404" s="218" t="s">
        <v>1815</v>
      </c>
      <c r="B404" s="169"/>
      <c r="C404" s="184"/>
      <c r="D404" s="169"/>
      <c r="E404" s="167"/>
      <c r="F404" s="167"/>
      <c r="G404" s="167"/>
    </row>
    <row r="405" spans="1:7" hidden="1" x14ac:dyDescent="0.25">
      <c r="A405" s="218" t="s">
        <v>1816</v>
      </c>
      <c r="B405" s="169"/>
      <c r="C405" s="184"/>
      <c r="D405" s="169"/>
      <c r="E405" s="167"/>
      <c r="F405" s="167"/>
      <c r="G405" s="167"/>
    </row>
    <row r="406" spans="1:7" hidden="1" x14ac:dyDescent="0.25">
      <c r="A406" s="218" t="s">
        <v>1817</v>
      </c>
      <c r="B406" s="169"/>
      <c r="C406" s="184"/>
      <c r="D406" s="169"/>
      <c r="E406" s="167"/>
      <c r="F406" s="167"/>
      <c r="G406" s="167"/>
    </row>
    <row r="407" spans="1:7" hidden="1" x14ac:dyDescent="0.25">
      <c r="A407" s="218" t="s">
        <v>1818</v>
      </c>
      <c r="B407" s="169"/>
      <c r="C407" s="184"/>
      <c r="D407" s="169"/>
      <c r="E407" s="167"/>
      <c r="F407" s="167"/>
      <c r="G407" s="167"/>
    </row>
    <row r="408" spans="1:7" hidden="1" x14ac:dyDescent="0.25">
      <c r="A408" s="218" t="s">
        <v>1819</v>
      </c>
      <c r="B408" s="169"/>
      <c r="C408" s="184"/>
      <c r="D408" s="169"/>
      <c r="E408" s="167"/>
      <c r="F408" s="167"/>
      <c r="G408" s="167"/>
    </row>
    <row r="409" spans="1:7" hidden="1" x14ac:dyDescent="0.25">
      <c r="A409" s="218" t="s">
        <v>1820</v>
      </c>
      <c r="B409" s="169"/>
      <c r="C409" s="184"/>
      <c r="D409" s="169"/>
      <c r="E409" s="167"/>
      <c r="F409" s="167"/>
      <c r="G409" s="167"/>
    </row>
    <row r="410" spans="1:7" hidden="1" x14ac:dyDescent="0.25">
      <c r="A410" s="218" t="s">
        <v>1821</v>
      </c>
      <c r="B410" s="169"/>
      <c r="C410" s="184"/>
      <c r="D410" s="169"/>
      <c r="E410" s="167"/>
      <c r="F410" s="167"/>
      <c r="G410" s="167"/>
    </row>
    <row r="411" spans="1:7" hidden="1" x14ac:dyDescent="0.25">
      <c r="A411" s="218" t="s">
        <v>1822</v>
      </c>
      <c r="B411" s="169"/>
      <c r="C411" s="184"/>
      <c r="D411" s="169"/>
      <c r="E411" s="167"/>
      <c r="F411" s="167"/>
      <c r="G411" s="167"/>
    </row>
    <row r="412" spans="1:7" hidden="1" x14ac:dyDescent="0.25">
      <c r="A412" s="218" t="s">
        <v>1823</v>
      </c>
      <c r="B412" s="169"/>
      <c r="C412" s="184"/>
      <c r="D412" s="169"/>
      <c r="E412" s="167"/>
      <c r="F412" s="167"/>
      <c r="G412" s="167"/>
    </row>
    <row r="413" spans="1:7" hidden="1" x14ac:dyDescent="0.25">
      <c r="A413" s="218" t="s">
        <v>1824</v>
      </c>
      <c r="B413" s="169"/>
      <c r="C413" s="184"/>
      <c r="D413" s="169"/>
      <c r="E413" s="167"/>
      <c r="F413" s="167"/>
      <c r="G413" s="167"/>
    </row>
    <row r="414" spans="1:7" hidden="1" x14ac:dyDescent="0.25">
      <c r="A414" s="218" t="s">
        <v>1825</v>
      </c>
      <c r="B414" s="169"/>
      <c r="C414" s="184"/>
      <c r="D414" s="169"/>
      <c r="E414" s="167"/>
      <c r="F414" s="167"/>
      <c r="G414" s="167"/>
    </row>
    <row r="415" spans="1:7" hidden="1" x14ac:dyDescent="0.25">
      <c r="A415" s="218" t="s">
        <v>1826</v>
      </c>
      <c r="B415" s="169"/>
      <c r="C415" s="184"/>
      <c r="D415" s="169"/>
      <c r="E415" s="167"/>
      <c r="F415" s="167"/>
      <c r="G415" s="167"/>
    </row>
    <row r="416" spans="1:7" hidden="1" x14ac:dyDescent="0.25">
      <c r="A416" s="218" t="s">
        <v>1827</v>
      </c>
      <c r="B416" s="169"/>
      <c r="C416" s="184"/>
      <c r="D416" s="169"/>
      <c r="E416" s="167"/>
      <c r="F416" s="167"/>
      <c r="G416" s="167"/>
    </row>
    <row r="417" spans="1:7" hidden="1" x14ac:dyDescent="0.25">
      <c r="A417" s="218" t="s">
        <v>1828</v>
      </c>
      <c r="B417" s="169"/>
      <c r="C417" s="184"/>
      <c r="D417" s="169"/>
      <c r="E417" s="167"/>
      <c r="F417" s="167"/>
      <c r="G417" s="167"/>
    </row>
    <row r="418" spans="1:7" hidden="1" x14ac:dyDescent="0.25">
      <c r="A418" s="218" t="s">
        <v>1829</v>
      </c>
      <c r="B418" s="169"/>
      <c r="C418" s="184"/>
      <c r="D418" s="169"/>
      <c r="E418" s="167"/>
      <c r="F418" s="167"/>
      <c r="G418" s="167"/>
    </row>
    <row r="419" spans="1:7" hidden="1" x14ac:dyDescent="0.25">
      <c r="A419" s="218" t="s">
        <v>1830</v>
      </c>
      <c r="B419" s="169"/>
      <c r="C419" s="184"/>
      <c r="D419" s="169"/>
      <c r="E419" s="167"/>
      <c r="F419" s="167"/>
      <c r="G419" s="167"/>
    </row>
    <row r="420" spans="1:7" hidden="1" x14ac:dyDescent="0.25">
      <c r="A420" s="218" t="s">
        <v>1831</v>
      </c>
      <c r="B420" s="169"/>
      <c r="C420" s="184"/>
      <c r="D420" s="169"/>
      <c r="E420" s="167"/>
      <c r="F420" s="167"/>
      <c r="G420" s="167"/>
    </row>
    <row r="421" spans="1:7" hidden="1" x14ac:dyDescent="0.25">
      <c r="A421" s="218" t="s">
        <v>1832</v>
      </c>
      <c r="B421" s="169"/>
      <c r="C421" s="184"/>
      <c r="D421" s="169"/>
      <c r="E421" s="167"/>
      <c r="F421" s="167"/>
      <c r="G421" s="167"/>
    </row>
    <row r="422" spans="1:7" hidden="1" x14ac:dyDescent="0.25">
      <c r="A422" s="218" t="s">
        <v>1833</v>
      </c>
      <c r="B422" s="169"/>
      <c r="C422" s="184"/>
      <c r="D422" s="169"/>
      <c r="E422" s="167"/>
      <c r="F422" s="167"/>
      <c r="G422" s="167"/>
    </row>
    <row r="423" spans="1:7" hidden="1" x14ac:dyDescent="0.25">
      <c r="A423" s="218" t="s">
        <v>1834</v>
      </c>
      <c r="B423" s="169"/>
      <c r="C423" s="184"/>
      <c r="D423" s="169"/>
      <c r="E423" s="167"/>
      <c r="F423" s="167"/>
      <c r="G423" s="167"/>
    </row>
    <row r="424" spans="1:7" hidden="1" x14ac:dyDescent="0.25">
      <c r="A424" s="218" t="s">
        <v>1835</v>
      </c>
      <c r="B424" s="169"/>
      <c r="C424" s="184"/>
      <c r="D424" s="169"/>
      <c r="E424" s="167"/>
      <c r="F424" s="167"/>
      <c r="G424" s="167"/>
    </row>
    <row r="425" spans="1:7" hidden="1" x14ac:dyDescent="0.25">
      <c r="A425" s="218" t="s">
        <v>1836</v>
      </c>
      <c r="B425" s="169"/>
      <c r="C425" s="184"/>
      <c r="D425" s="169"/>
      <c r="E425" s="167"/>
      <c r="F425" s="167"/>
      <c r="G425" s="167"/>
    </row>
    <row r="426" spans="1:7" hidden="1" x14ac:dyDescent="0.25">
      <c r="A426" s="218" t="s">
        <v>1837</v>
      </c>
      <c r="B426" s="169"/>
      <c r="C426" s="184"/>
      <c r="D426" s="169"/>
      <c r="E426" s="167"/>
      <c r="F426" s="167"/>
      <c r="G426" s="167"/>
    </row>
    <row r="427" spans="1:7" hidden="1" x14ac:dyDescent="0.25">
      <c r="A427" s="218" t="s">
        <v>1838</v>
      </c>
      <c r="B427" s="169"/>
      <c r="C427" s="184"/>
      <c r="D427" s="169"/>
      <c r="E427" s="167"/>
      <c r="F427" s="167"/>
      <c r="G427" s="167"/>
    </row>
    <row r="428" spans="1:7" hidden="1" x14ac:dyDescent="0.25">
      <c r="A428" s="218" t="s">
        <v>1839</v>
      </c>
      <c r="B428" s="169"/>
      <c r="C428" s="184"/>
      <c r="D428" s="169"/>
      <c r="E428" s="167"/>
      <c r="F428" s="167"/>
      <c r="G428" s="167"/>
    </row>
    <row r="429" spans="1:7" hidden="1" x14ac:dyDescent="0.25">
      <c r="A429" s="218" t="s">
        <v>1840</v>
      </c>
      <c r="B429" s="169"/>
      <c r="C429" s="184"/>
      <c r="D429" s="169"/>
      <c r="E429" s="167"/>
      <c r="F429" s="167"/>
      <c r="G429" s="167"/>
    </row>
    <row r="430" spans="1:7" hidden="1" x14ac:dyDescent="0.25">
      <c r="A430" s="218" t="s">
        <v>1841</v>
      </c>
      <c r="B430" s="169"/>
      <c r="C430" s="184"/>
      <c r="D430" s="169"/>
      <c r="E430" s="167"/>
      <c r="F430" s="167"/>
      <c r="G430" s="167"/>
    </row>
    <row r="431" spans="1:7" hidden="1" x14ac:dyDescent="0.25">
      <c r="A431" s="218" t="s">
        <v>1842</v>
      </c>
      <c r="B431" s="169"/>
      <c r="C431" s="184"/>
      <c r="D431" s="169"/>
      <c r="E431" s="167"/>
      <c r="F431" s="167"/>
      <c r="G431" s="167"/>
    </row>
    <row r="432" spans="1:7" ht="18.75" x14ac:dyDescent="0.25">
      <c r="A432" s="114"/>
      <c r="B432" s="198" t="s">
        <v>1348</v>
      </c>
      <c r="C432" s="114"/>
      <c r="D432" s="114"/>
      <c r="E432" s="114"/>
      <c r="F432" s="114"/>
      <c r="G432" s="114"/>
    </row>
    <row r="433" spans="1:7" x14ac:dyDescent="0.25">
      <c r="A433" s="43"/>
      <c r="B433" s="43" t="s">
        <v>1704</v>
      </c>
      <c r="C433" s="43" t="s">
        <v>634</v>
      </c>
      <c r="D433" s="43" t="s">
        <v>635</v>
      </c>
      <c r="E433" s="43"/>
      <c r="F433" s="43" t="s">
        <v>464</v>
      </c>
      <c r="G433" s="43" t="s">
        <v>636</v>
      </c>
    </row>
    <row r="434" spans="1:7" hidden="1" x14ac:dyDescent="0.25">
      <c r="A434" s="159" t="s">
        <v>1349</v>
      </c>
      <c r="B434" s="169" t="s">
        <v>638</v>
      </c>
      <c r="C434" s="276" t="s">
        <v>31</v>
      </c>
      <c r="D434" s="179"/>
      <c r="E434" s="179"/>
      <c r="F434" s="180"/>
      <c r="G434" s="180"/>
    </row>
    <row r="435" spans="1:7" hidden="1" x14ac:dyDescent="0.25">
      <c r="A435" s="179"/>
      <c r="B435" s="169"/>
      <c r="C435" s="169"/>
      <c r="D435" s="179"/>
      <c r="E435" s="179"/>
      <c r="F435" s="180"/>
      <c r="G435" s="180"/>
    </row>
    <row r="436" spans="1:7" hidden="1" x14ac:dyDescent="0.25">
      <c r="A436" s="169"/>
      <c r="B436" s="169" t="s">
        <v>639</v>
      </c>
      <c r="C436" s="169"/>
      <c r="D436" s="179"/>
      <c r="E436" s="179"/>
      <c r="F436" s="180"/>
      <c r="G436" s="180"/>
    </row>
    <row r="437" spans="1:7" hidden="1" x14ac:dyDescent="0.25">
      <c r="A437" s="169" t="s">
        <v>1350</v>
      </c>
      <c r="B437" s="176" t="s">
        <v>556</v>
      </c>
      <c r="C437" s="276" t="s">
        <v>31</v>
      </c>
      <c r="D437" s="276" t="s">
        <v>31</v>
      </c>
      <c r="E437" s="179"/>
      <c r="F437" s="186" t="str">
        <f>IF($C$461=0,"",IF(C437="[for completion]","",IF(C437="","",C437/$C$461)))</f>
        <v/>
      </c>
      <c r="G437" s="186" t="str">
        <f>IF($D$461=0,"",IF(D437="[for completion]","",IF(D437="","",D437/$D$461)))</f>
        <v/>
      </c>
    </row>
    <row r="438" spans="1:7" hidden="1" x14ac:dyDescent="0.25">
      <c r="A438" s="207" t="s">
        <v>1351</v>
      </c>
      <c r="B438" s="176" t="s">
        <v>556</v>
      </c>
      <c r="C438" s="276" t="s">
        <v>31</v>
      </c>
      <c r="D438" s="276" t="s">
        <v>31</v>
      </c>
      <c r="E438" s="179"/>
      <c r="F438" s="186" t="str">
        <f t="shared" ref="F438:F460" si="19">IF($C$461=0,"",IF(C438="[for completion]","",IF(C438="","",C438/$C$461)))</f>
        <v/>
      </c>
      <c r="G438" s="186" t="str">
        <f t="shared" ref="G438:G460" si="20">IF($D$461=0,"",IF(D438="[for completion]","",IF(D438="","",D438/$D$461)))</f>
        <v/>
      </c>
    </row>
    <row r="439" spans="1:7" hidden="1" x14ac:dyDescent="0.25">
      <c r="A439" s="207" t="s">
        <v>1352</v>
      </c>
      <c r="B439" s="176" t="s">
        <v>556</v>
      </c>
      <c r="C439" s="276" t="s">
        <v>31</v>
      </c>
      <c r="D439" s="276" t="s">
        <v>31</v>
      </c>
      <c r="E439" s="179"/>
      <c r="F439" s="186" t="str">
        <f t="shared" si="19"/>
        <v/>
      </c>
      <c r="G439" s="186" t="str">
        <f t="shared" si="20"/>
        <v/>
      </c>
    </row>
    <row r="440" spans="1:7" hidden="1" x14ac:dyDescent="0.25">
      <c r="A440" s="207" t="s">
        <v>1353</v>
      </c>
      <c r="B440" s="176" t="s">
        <v>556</v>
      </c>
      <c r="C440" s="276" t="s">
        <v>31</v>
      </c>
      <c r="D440" s="276" t="s">
        <v>31</v>
      </c>
      <c r="E440" s="179"/>
      <c r="F440" s="186" t="str">
        <f t="shared" si="19"/>
        <v/>
      </c>
      <c r="G440" s="186" t="str">
        <f t="shared" si="20"/>
        <v/>
      </c>
    </row>
    <row r="441" spans="1:7" hidden="1" x14ac:dyDescent="0.25">
      <c r="A441" s="207" t="s">
        <v>1354</v>
      </c>
      <c r="B441" s="176" t="s">
        <v>556</v>
      </c>
      <c r="C441" s="276" t="s">
        <v>31</v>
      </c>
      <c r="D441" s="276" t="s">
        <v>31</v>
      </c>
      <c r="E441" s="179"/>
      <c r="F441" s="186" t="str">
        <f t="shared" si="19"/>
        <v/>
      </c>
      <c r="G441" s="186" t="str">
        <f t="shared" si="20"/>
        <v/>
      </c>
    </row>
    <row r="442" spans="1:7" hidden="1" x14ac:dyDescent="0.25">
      <c r="A442" s="207" t="s">
        <v>1355</v>
      </c>
      <c r="B442" s="176" t="s">
        <v>556</v>
      </c>
      <c r="C442" s="276" t="s">
        <v>31</v>
      </c>
      <c r="D442" s="276" t="s">
        <v>31</v>
      </c>
      <c r="E442" s="179"/>
      <c r="F442" s="186" t="str">
        <f t="shared" si="19"/>
        <v/>
      </c>
      <c r="G442" s="186" t="str">
        <f t="shared" si="20"/>
        <v/>
      </c>
    </row>
    <row r="443" spans="1:7" hidden="1" x14ac:dyDescent="0.25">
      <c r="A443" s="207" t="s">
        <v>1356</v>
      </c>
      <c r="B443" s="176" t="s">
        <v>556</v>
      </c>
      <c r="C443" s="276" t="s">
        <v>31</v>
      </c>
      <c r="D443" s="276" t="s">
        <v>31</v>
      </c>
      <c r="E443" s="179"/>
      <c r="F443" s="186" t="str">
        <f t="shared" si="19"/>
        <v/>
      </c>
      <c r="G443" s="186" t="str">
        <f t="shared" si="20"/>
        <v/>
      </c>
    </row>
    <row r="444" spans="1:7" hidden="1" x14ac:dyDescent="0.25">
      <c r="A444" s="207" t="s">
        <v>1357</v>
      </c>
      <c r="B444" s="176" t="s">
        <v>556</v>
      </c>
      <c r="C444" s="276" t="s">
        <v>31</v>
      </c>
      <c r="D444" s="283" t="s">
        <v>31</v>
      </c>
      <c r="E444" s="179"/>
      <c r="F444" s="186" t="str">
        <f t="shared" si="19"/>
        <v/>
      </c>
      <c r="G444" s="186" t="str">
        <f t="shared" si="20"/>
        <v/>
      </c>
    </row>
    <row r="445" spans="1:7" hidden="1" x14ac:dyDescent="0.25">
      <c r="A445" s="207" t="s">
        <v>1358</v>
      </c>
      <c r="B445" s="176" t="s">
        <v>556</v>
      </c>
      <c r="C445" s="276" t="s">
        <v>31</v>
      </c>
      <c r="D445" s="283" t="s">
        <v>31</v>
      </c>
      <c r="E445" s="179"/>
      <c r="F445" s="186" t="str">
        <f t="shared" si="19"/>
        <v/>
      </c>
      <c r="G445" s="186" t="str">
        <f t="shared" si="20"/>
        <v/>
      </c>
    </row>
    <row r="446" spans="1:7" hidden="1" x14ac:dyDescent="0.25">
      <c r="A446" s="207" t="s">
        <v>1843</v>
      </c>
      <c r="B446" s="176" t="s">
        <v>556</v>
      </c>
      <c r="C446" s="276" t="s">
        <v>31</v>
      </c>
      <c r="D446" s="283" t="s">
        <v>31</v>
      </c>
      <c r="E446" s="176"/>
      <c r="F446" s="186" t="str">
        <f t="shared" si="19"/>
        <v/>
      </c>
      <c r="G446" s="186" t="str">
        <f t="shared" si="20"/>
        <v/>
      </c>
    </row>
    <row r="447" spans="1:7" hidden="1" x14ac:dyDescent="0.25">
      <c r="A447" s="207" t="s">
        <v>1844</v>
      </c>
      <c r="B447" s="176" t="s">
        <v>556</v>
      </c>
      <c r="C447" s="276" t="s">
        <v>31</v>
      </c>
      <c r="D447" s="283" t="s">
        <v>31</v>
      </c>
      <c r="E447" s="176"/>
      <c r="F447" s="186" t="str">
        <f t="shared" si="19"/>
        <v/>
      </c>
      <c r="G447" s="186" t="str">
        <f t="shared" si="20"/>
        <v/>
      </c>
    </row>
    <row r="448" spans="1:7" hidden="1" x14ac:dyDescent="0.25">
      <c r="A448" s="207" t="s">
        <v>1845</v>
      </c>
      <c r="B448" s="176" t="s">
        <v>556</v>
      </c>
      <c r="C448" s="276" t="s">
        <v>31</v>
      </c>
      <c r="D448" s="283" t="s">
        <v>31</v>
      </c>
      <c r="E448" s="176"/>
      <c r="F448" s="186" t="str">
        <f t="shared" si="19"/>
        <v/>
      </c>
      <c r="G448" s="186" t="str">
        <f t="shared" si="20"/>
        <v/>
      </c>
    </row>
    <row r="449" spans="1:7" hidden="1" x14ac:dyDescent="0.25">
      <c r="A449" s="207" t="s">
        <v>1846</v>
      </c>
      <c r="B449" s="176" t="s">
        <v>556</v>
      </c>
      <c r="C449" s="276" t="s">
        <v>31</v>
      </c>
      <c r="D449" s="283" t="s">
        <v>31</v>
      </c>
      <c r="E449" s="176"/>
      <c r="F449" s="186" t="str">
        <f t="shared" si="19"/>
        <v/>
      </c>
      <c r="G449" s="186" t="str">
        <f t="shared" si="20"/>
        <v/>
      </c>
    </row>
    <row r="450" spans="1:7" hidden="1" x14ac:dyDescent="0.25">
      <c r="A450" s="207" t="s">
        <v>1847</v>
      </c>
      <c r="B450" s="176" t="s">
        <v>556</v>
      </c>
      <c r="C450" s="276" t="s">
        <v>31</v>
      </c>
      <c r="D450" s="283" t="s">
        <v>31</v>
      </c>
      <c r="E450" s="176"/>
      <c r="F450" s="186" t="str">
        <f t="shared" si="19"/>
        <v/>
      </c>
      <c r="G450" s="186" t="str">
        <f t="shared" si="20"/>
        <v/>
      </c>
    </row>
    <row r="451" spans="1:7" hidden="1" x14ac:dyDescent="0.25">
      <c r="A451" s="207" t="s">
        <v>1848</v>
      </c>
      <c r="B451" s="176" t="s">
        <v>556</v>
      </c>
      <c r="C451" s="276" t="s">
        <v>31</v>
      </c>
      <c r="D451" s="283" t="s">
        <v>31</v>
      </c>
      <c r="E451" s="176"/>
      <c r="F451" s="186" t="str">
        <f t="shared" si="19"/>
        <v/>
      </c>
      <c r="G451" s="186" t="str">
        <f t="shared" si="20"/>
        <v/>
      </c>
    </row>
    <row r="452" spans="1:7" hidden="1" x14ac:dyDescent="0.25">
      <c r="A452" s="207" t="s">
        <v>1849</v>
      </c>
      <c r="B452" s="176" t="s">
        <v>556</v>
      </c>
      <c r="C452" s="276" t="s">
        <v>31</v>
      </c>
      <c r="D452" s="283" t="s">
        <v>31</v>
      </c>
      <c r="E452" s="169"/>
      <c r="F452" s="186" t="str">
        <f t="shared" si="19"/>
        <v/>
      </c>
      <c r="G452" s="186" t="str">
        <f t="shared" si="20"/>
        <v/>
      </c>
    </row>
    <row r="453" spans="1:7" hidden="1" x14ac:dyDescent="0.25">
      <c r="A453" s="207" t="s">
        <v>1850</v>
      </c>
      <c r="B453" s="176" t="s">
        <v>556</v>
      </c>
      <c r="C453" s="276" t="s">
        <v>31</v>
      </c>
      <c r="D453" s="283" t="s">
        <v>31</v>
      </c>
      <c r="E453" s="172"/>
      <c r="F453" s="186" t="str">
        <f t="shared" si="19"/>
        <v/>
      </c>
      <c r="G453" s="186" t="str">
        <f t="shared" si="20"/>
        <v/>
      </c>
    </row>
    <row r="454" spans="1:7" hidden="1" x14ac:dyDescent="0.25">
      <c r="A454" s="207" t="s">
        <v>1851</v>
      </c>
      <c r="B454" s="176" t="s">
        <v>556</v>
      </c>
      <c r="C454" s="276" t="s">
        <v>31</v>
      </c>
      <c r="D454" s="283" t="s">
        <v>31</v>
      </c>
      <c r="E454" s="172"/>
      <c r="F454" s="186" t="str">
        <f t="shared" si="19"/>
        <v/>
      </c>
      <c r="G454" s="186" t="str">
        <f t="shared" si="20"/>
        <v/>
      </c>
    </row>
    <row r="455" spans="1:7" hidden="1" x14ac:dyDescent="0.25">
      <c r="A455" s="207" t="s">
        <v>1852</v>
      </c>
      <c r="B455" s="176" t="s">
        <v>556</v>
      </c>
      <c r="C455" s="276" t="s">
        <v>31</v>
      </c>
      <c r="D455" s="283" t="s">
        <v>31</v>
      </c>
      <c r="E455" s="172"/>
      <c r="F455" s="186" t="str">
        <f t="shared" si="19"/>
        <v/>
      </c>
      <c r="G455" s="186" t="str">
        <f t="shared" si="20"/>
        <v/>
      </c>
    </row>
    <row r="456" spans="1:7" hidden="1" x14ac:dyDescent="0.25">
      <c r="A456" s="207" t="s">
        <v>1853</v>
      </c>
      <c r="B456" s="176" t="s">
        <v>556</v>
      </c>
      <c r="C456" s="276" t="s">
        <v>31</v>
      </c>
      <c r="D456" s="283" t="s">
        <v>31</v>
      </c>
      <c r="E456" s="172"/>
      <c r="F456" s="186" t="str">
        <f t="shared" si="19"/>
        <v/>
      </c>
      <c r="G456" s="186" t="str">
        <f t="shared" si="20"/>
        <v/>
      </c>
    </row>
    <row r="457" spans="1:7" hidden="1" x14ac:dyDescent="0.25">
      <c r="A457" s="207" t="s">
        <v>1854</v>
      </c>
      <c r="B457" s="176" t="s">
        <v>556</v>
      </c>
      <c r="C457" s="276" t="s">
        <v>31</v>
      </c>
      <c r="D457" s="283" t="s">
        <v>31</v>
      </c>
      <c r="E457" s="172"/>
      <c r="F457" s="186" t="str">
        <f t="shared" si="19"/>
        <v/>
      </c>
      <c r="G457" s="186" t="str">
        <f t="shared" si="20"/>
        <v/>
      </c>
    </row>
    <row r="458" spans="1:7" hidden="1" x14ac:dyDescent="0.25">
      <c r="A458" s="207" t="s">
        <v>1855</v>
      </c>
      <c r="B458" s="176" t="s">
        <v>556</v>
      </c>
      <c r="C458" s="276" t="s">
        <v>31</v>
      </c>
      <c r="D458" s="283" t="s">
        <v>31</v>
      </c>
      <c r="E458" s="172"/>
      <c r="F458" s="186" t="str">
        <f t="shared" si="19"/>
        <v/>
      </c>
      <c r="G458" s="186" t="str">
        <f t="shared" si="20"/>
        <v/>
      </c>
    </row>
    <row r="459" spans="1:7" hidden="1" x14ac:dyDescent="0.25">
      <c r="A459" s="207" t="s">
        <v>1856</v>
      </c>
      <c r="B459" s="176" t="s">
        <v>556</v>
      </c>
      <c r="C459" s="276" t="s">
        <v>31</v>
      </c>
      <c r="D459" s="283" t="s">
        <v>31</v>
      </c>
      <c r="E459" s="172"/>
      <c r="F459" s="186" t="str">
        <f t="shared" si="19"/>
        <v/>
      </c>
      <c r="G459" s="186" t="str">
        <f t="shared" si="20"/>
        <v/>
      </c>
    </row>
    <row r="460" spans="1:7" hidden="1" x14ac:dyDescent="0.25">
      <c r="A460" s="207" t="s">
        <v>1857</v>
      </c>
      <c r="B460" s="176" t="s">
        <v>556</v>
      </c>
      <c r="C460" s="276" t="s">
        <v>31</v>
      </c>
      <c r="D460" s="283" t="s">
        <v>31</v>
      </c>
      <c r="E460" s="172"/>
      <c r="F460" s="186" t="str">
        <f t="shared" si="19"/>
        <v/>
      </c>
      <c r="G460" s="186" t="str">
        <f t="shared" si="20"/>
        <v/>
      </c>
    </row>
    <row r="461" spans="1:7" hidden="1" x14ac:dyDescent="0.25">
      <c r="A461" s="207" t="s">
        <v>1858</v>
      </c>
      <c r="B461" s="176" t="s">
        <v>96</v>
      </c>
      <c r="C461" s="192">
        <v>0</v>
      </c>
      <c r="D461" s="190">
        <v>0</v>
      </c>
      <c r="E461" s="172"/>
      <c r="F461" s="191">
        <f>SUM(F437:F460)</f>
        <v>0</v>
      </c>
      <c r="G461" s="191">
        <f>SUM(G437:G460)</f>
        <v>0</v>
      </c>
    </row>
    <row r="462" spans="1:7" hidden="1" x14ac:dyDescent="0.25">
      <c r="A462" s="43"/>
      <c r="B462" s="43" t="s">
        <v>1721</v>
      </c>
      <c r="C462" s="43" t="s">
        <v>634</v>
      </c>
      <c r="D462" s="43" t="s">
        <v>635</v>
      </c>
      <c r="E462" s="43"/>
      <c r="F462" s="43" t="s">
        <v>464</v>
      </c>
      <c r="G462" s="43" t="s">
        <v>636</v>
      </c>
    </row>
    <row r="463" spans="1:7" hidden="1" x14ac:dyDescent="0.25">
      <c r="A463" s="169" t="s">
        <v>1360</v>
      </c>
      <c r="B463" s="169" t="s">
        <v>667</v>
      </c>
      <c r="C463" s="282" t="s">
        <v>31</v>
      </c>
      <c r="D463" s="169"/>
      <c r="E463" s="169"/>
      <c r="F463" s="169"/>
      <c r="G463" s="169"/>
    </row>
    <row r="464" spans="1:7" hidden="1" x14ac:dyDescent="0.25">
      <c r="A464" s="169"/>
      <c r="B464" s="169"/>
      <c r="C464" s="169"/>
      <c r="D464" s="169"/>
      <c r="E464" s="169"/>
      <c r="F464" s="169"/>
      <c r="G464" s="169"/>
    </row>
    <row r="465" spans="1:7" hidden="1" x14ac:dyDescent="0.25">
      <c r="A465" s="169"/>
      <c r="B465" s="176" t="s">
        <v>668</v>
      </c>
      <c r="C465" s="169"/>
      <c r="D465" s="169"/>
      <c r="E465" s="169"/>
      <c r="F465" s="169"/>
      <c r="G465" s="169"/>
    </row>
    <row r="466" spans="1:7" hidden="1" x14ac:dyDescent="0.25">
      <c r="A466" s="169" t="s">
        <v>1361</v>
      </c>
      <c r="B466" s="169" t="s">
        <v>670</v>
      </c>
      <c r="C466" s="276" t="s">
        <v>31</v>
      </c>
      <c r="D466" s="283" t="s">
        <v>31</v>
      </c>
      <c r="E466" s="169"/>
      <c r="F466" s="186" t="str">
        <f>IF($C$474=0,"",IF(C466="[for completion]","",IF(C466="","",C466/$C$474)))</f>
        <v/>
      </c>
      <c r="G466" s="186" t="str">
        <f>IF($D$474=0,"",IF(D466="[for completion]","",IF(D466="","",D466/$D$474)))</f>
        <v/>
      </c>
    </row>
    <row r="467" spans="1:7" hidden="1" x14ac:dyDescent="0.25">
      <c r="A467" s="207" t="s">
        <v>1362</v>
      </c>
      <c r="B467" s="169" t="s">
        <v>672</v>
      </c>
      <c r="C467" s="276" t="s">
        <v>31</v>
      </c>
      <c r="D467" s="283" t="s">
        <v>31</v>
      </c>
      <c r="E467" s="169"/>
      <c r="F467" s="186" t="str">
        <f t="shared" ref="F467:F473" si="21">IF($C$474=0,"",IF(C467="[for completion]","",IF(C467="","",C467/$C$474)))</f>
        <v/>
      </c>
      <c r="G467" s="186" t="str">
        <f t="shared" ref="G467:G473" si="22">IF($D$474=0,"",IF(D467="[for completion]","",IF(D467="","",D467/$D$474)))</f>
        <v/>
      </c>
    </row>
    <row r="468" spans="1:7" hidden="1" x14ac:dyDescent="0.25">
      <c r="A468" s="207" t="s">
        <v>1363</v>
      </c>
      <c r="B468" s="169" t="s">
        <v>674</v>
      </c>
      <c r="C468" s="276" t="s">
        <v>31</v>
      </c>
      <c r="D468" s="283" t="s">
        <v>31</v>
      </c>
      <c r="E468" s="169"/>
      <c r="F468" s="186" t="str">
        <f t="shared" si="21"/>
        <v/>
      </c>
      <c r="G468" s="186" t="str">
        <f t="shared" si="22"/>
        <v/>
      </c>
    </row>
    <row r="469" spans="1:7" hidden="1" x14ac:dyDescent="0.25">
      <c r="A469" s="207" t="s">
        <v>1364</v>
      </c>
      <c r="B469" s="169" t="s">
        <v>676</v>
      </c>
      <c r="C469" s="276" t="s">
        <v>31</v>
      </c>
      <c r="D469" s="283" t="s">
        <v>31</v>
      </c>
      <c r="E469" s="169"/>
      <c r="F469" s="186" t="str">
        <f t="shared" si="21"/>
        <v/>
      </c>
      <c r="G469" s="186" t="str">
        <f t="shared" si="22"/>
        <v/>
      </c>
    </row>
    <row r="470" spans="1:7" hidden="1" x14ac:dyDescent="0.25">
      <c r="A470" s="207" t="s">
        <v>1365</v>
      </c>
      <c r="B470" s="169" t="s">
        <v>678</v>
      </c>
      <c r="C470" s="276" t="s">
        <v>31</v>
      </c>
      <c r="D470" s="283" t="s">
        <v>31</v>
      </c>
      <c r="E470" s="169"/>
      <c r="F470" s="186" t="str">
        <f t="shared" si="21"/>
        <v/>
      </c>
      <c r="G470" s="186" t="str">
        <f t="shared" si="22"/>
        <v/>
      </c>
    </row>
    <row r="471" spans="1:7" hidden="1" x14ac:dyDescent="0.25">
      <c r="A471" s="207" t="s">
        <v>1366</v>
      </c>
      <c r="B471" s="169" t="s">
        <v>680</v>
      </c>
      <c r="C471" s="276" t="s">
        <v>31</v>
      </c>
      <c r="D471" s="283" t="s">
        <v>31</v>
      </c>
      <c r="E471" s="169"/>
      <c r="F471" s="186" t="str">
        <f t="shared" si="21"/>
        <v/>
      </c>
      <c r="G471" s="186" t="str">
        <f t="shared" si="22"/>
        <v/>
      </c>
    </row>
    <row r="472" spans="1:7" hidden="1" x14ac:dyDescent="0.25">
      <c r="A472" s="207" t="s">
        <v>1367</v>
      </c>
      <c r="B472" s="169" t="s">
        <v>682</v>
      </c>
      <c r="C472" s="276" t="s">
        <v>31</v>
      </c>
      <c r="D472" s="283" t="s">
        <v>31</v>
      </c>
      <c r="E472" s="169"/>
      <c r="F472" s="186" t="str">
        <f t="shared" si="21"/>
        <v/>
      </c>
      <c r="G472" s="186" t="str">
        <f t="shared" si="22"/>
        <v/>
      </c>
    </row>
    <row r="473" spans="1:7" hidden="1" x14ac:dyDescent="0.25">
      <c r="A473" s="207" t="s">
        <v>1368</v>
      </c>
      <c r="B473" s="169" t="s">
        <v>684</v>
      </c>
      <c r="C473" s="276" t="s">
        <v>31</v>
      </c>
      <c r="D473" s="283" t="s">
        <v>31</v>
      </c>
      <c r="E473" s="169"/>
      <c r="F473" s="186" t="str">
        <f t="shared" si="21"/>
        <v/>
      </c>
      <c r="G473" s="186" t="str">
        <f t="shared" si="22"/>
        <v/>
      </c>
    </row>
    <row r="474" spans="1:7" hidden="1" x14ac:dyDescent="0.25">
      <c r="A474" s="207" t="s">
        <v>1369</v>
      </c>
      <c r="B474" s="182" t="s">
        <v>96</v>
      </c>
      <c r="C474" s="187">
        <v>0</v>
      </c>
      <c r="D474" s="190">
        <v>0</v>
      </c>
      <c r="E474" s="169"/>
      <c r="F474" s="184">
        <f>SUM(F466:F473)</f>
        <v>0</v>
      </c>
      <c r="G474" s="208">
        <f>SUM(G466:G473)</f>
        <v>0</v>
      </c>
    </row>
    <row r="475" spans="1:7" hidden="1" x14ac:dyDescent="0.25">
      <c r="A475" s="169" t="s">
        <v>1370</v>
      </c>
      <c r="B475" s="173" t="s">
        <v>687</v>
      </c>
      <c r="C475" s="276"/>
      <c r="D475" s="283"/>
      <c r="E475" s="169"/>
      <c r="F475" s="186" t="s">
        <v>1061</v>
      </c>
      <c r="G475" s="186" t="s">
        <v>1061</v>
      </c>
    </row>
    <row r="476" spans="1:7" hidden="1" x14ac:dyDescent="0.25">
      <c r="A476" s="207" t="s">
        <v>1371</v>
      </c>
      <c r="B476" s="173" t="s">
        <v>689</v>
      </c>
      <c r="C476" s="276"/>
      <c r="D476" s="283"/>
      <c r="E476" s="169"/>
      <c r="F476" s="186" t="s">
        <v>1061</v>
      </c>
      <c r="G476" s="186" t="s">
        <v>1061</v>
      </c>
    </row>
    <row r="477" spans="1:7" hidden="1" x14ac:dyDescent="0.25">
      <c r="A477" s="207" t="s">
        <v>1372</v>
      </c>
      <c r="B477" s="173" t="s">
        <v>691</v>
      </c>
      <c r="C477" s="276"/>
      <c r="D477" s="283"/>
      <c r="E477" s="169"/>
      <c r="F477" s="186" t="s">
        <v>1061</v>
      </c>
      <c r="G477" s="186" t="s">
        <v>1061</v>
      </c>
    </row>
    <row r="478" spans="1:7" hidden="1" x14ac:dyDescent="0.25">
      <c r="A478" s="207" t="s">
        <v>1373</v>
      </c>
      <c r="B478" s="173" t="s">
        <v>693</v>
      </c>
      <c r="C478" s="276"/>
      <c r="D478" s="283"/>
      <c r="E478" s="169"/>
      <c r="F478" s="186" t="s">
        <v>1061</v>
      </c>
      <c r="G478" s="186" t="s">
        <v>1061</v>
      </c>
    </row>
    <row r="479" spans="1:7" hidden="1" x14ac:dyDescent="0.25">
      <c r="A479" s="207" t="s">
        <v>1374</v>
      </c>
      <c r="B479" s="173" t="s">
        <v>695</v>
      </c>
      <c r="C479" s="276"/>
      <c r="D479" s="283"/>
      <c r="E479" s="169"/>
      <c r="F479" s="186" t="s">
        <v>1061</v>
      </c>
      <c r="G479" s="186" t="s">
        <v>1061</v>
      </c>
    </row>
    <row r="480" spans="1:7" hidden="1" x14ac:dyDescent="0.25">
      <c r="A480" s="207" t="s">
        <v>1375</v>
      </c>
      <c r="B480" s="173" t="s">
        <v>697</v>
      </c>
      <c r="C480" s="276"/>
      <c r="D480" s="283"/>
      <c r="E480" s="169"/>
      <c r="F480" s="186" t="s">
        <v>1061</v>
      </c>
      <c r="G480" s="186" t="s">
        <v>1061</v>
      </c>
    </row>
    <row r="481" spans="1:7" hidden="1" x14ac:dyDescent="0.25">
      <c r="A481" s="207" t="s">
        <v>1376</v>
      </c>
      <c r="B481" s="173"/>
      <c r="C481" s="169"/>
      <c r="D481" s="169"/>
      <c r="E481" s="169"/>
      <c r="F481" s="170"/>
      <c r="G481" s="170"/>
    </row>
    <row r="482" spans="1:7" hidden="1" x14ac:dyDescent="0.25">
      <c r="A482" s="207" t="s">
        <v>1377</v>
      </c>
      <c r="B482" s="173"/>
      <c r="C482" s="169"/>
      <c r="D482" s="169"/>
      <c r="E482" s="169"/>
      <c r="F482" s="170"/>
      <c r="G482" s="170"/>
    </row>
    <row r="483" spans="1:7" hidden="1" x14ac:dyDescent="0.25">
      <c r="A483" s="207" t="s">
        <v>1378</v>
      </c>
      <c r="B483" s="173"/>
      <c r="C483" s="169"/>
      <c r="D483" s="169"/>
      <c r="E483" s="169"/>
      <c r="F483" s="172"/>
      <c r="G483" s="172"/>
    </row>
    <row r="484" spans="1:7" hidden="1" x14ac:dyDescent="0.25">
      <c r="A484" s="43"/>
      <c r="B484" s="43" t="s">
        <v>1859</v>
      </c>
      <c r="C484" s="43" t="s">
        <v>634</v>
      </c>
      <c r="D484" s="43" t="s">
        <v>635</v>
      </c>
      <c r="E484" s="43"/>
      <c r="F484" s="43" t="s">
        <v>464</v>
      </c>
      <c r="G484" s="43" t="s">
        <v>636</v>
      </c>
    </row>
    <row r="485" spans="1:7" hidden="1" x14ac:dyDescent="0.25">
      <c r="A485" s="169" t="s">
        <v>1380</v>
      </c>
      <c r="B485" s="169" t="s">
        <v>667</v>
      </c>
      <c r="C485" s="282" t="s">
        <v>66</v>
      </c>
      <c r="D485" s="169"/>
      <c r="E485" s="169"/>
      <c r="F485" s="169"/>
      <c r="G485" s="169"/>
    </row>
    <row r="486" spans="1:7" hidden="1" x14ac:dyDescent="0.25">
      <c r="A486" s="169"/>
      <c r="B486" s="169"/>
      <c r="C486" s="169"/>
      <c r="D486" s="169"/>
      <c r="E486" s="169"/>
      <c r="F486" s="169"/>
      <c r="G486" s="169"/>
    </row>
    <row r="487" spans="1:7" hidden="1" x14ac:dyDescent="0.25">
      <c r="A487" s="169"/>
      <c r="B487" s="176" t="s">
        <v>668</v>
      </c>
      <c r="C487" s="169"/>
      <c r="D487" s="169"/>
      <c r="E487" s="169"/>
      <c r="F487" s="169"/>
      <c r="G487" s="169"/>
    </row>
    <row r="488" spans="1:7" hidden="1" x14ac:dyDescent="0.25">
      <c r="A488" s="169" t="s">
        <v>1381</v>
      </c>
      <c r="B488" s="169" t="s">
        <v>670</v>
      </c>
      <c r="C488" s="276" t="s">
        <v>66</v>
      </c>
      <c r="D488" s="283" t="s">
        <v>66</v>
      </c>
      <c r="E488" s="169"/>
      <c r="F488" s="186" t="str">
        <f>IF($C$496=0,"",IF(C488="[for completion]","",IF(C488="","",C488/$C$496)))</f>
        <v/>
      </c>
      <c r="G488" s="186" t="str">
        <f>IF($D$496=0,"",IF(D488="[for completion]","",IF(D488="","",D488/$D$496)))</f>
        <v/>
      </c>
    </row>
    <row r="489" spans="1:7" hidden="1" x14ac:dyDescent="0.25">
      <c r="A489" s="207" t="s">
        <v>1382</v>
      </c>
      <c r="B489" s="169" t="s">
        <v>672</v>
      </c>
      <c r="C489" s="276" t="s">
        <v>66</v>
      </c>
      <c r="D489" s="283" t="s">
        <v>66</v>
      </c>
      <c r="E489" s="169"/>
      <c r="F489" s="186" t="str">
        <f t="shared" ref="F489:F495" si="23">IF($C$496=0,"",IF(C489="[for completion]","",IF(C489="","",C489/$C$496)))</f>
        <v/>
      </c>
      <c r="G489" s="186" t="str">
        <f t="shared" ref="G489:G495" si="24">IF($D$496=0,"",IF(D489="[for completion]","",IF(D489="","",D489/$D$496)))</f>
        <v/>
      </c>
    </row>
    <row r="490" spans="1:7" hidden="1" x14ac:dyDescent="0.25">
      <c r="A490" s="207" t="s">
        <v>1383</v>
      </c>
      <c r="B490" s="169" t="s">
        <v>674</v>
      </c>
      <c r="C490" s="276" t="s">
        <v>66</v>
      </c>
      <c r="D490" s="283" t="s">
        <v>66</v>
      </c>
      <c r="E490" s="169"/>
      <c r="F490" s="186" t="str">
        <f t="shared" si="23"/>
        <v/>
      </c>
      <c r="G490" s="186" t="str">
        <f t="shared" si="24"/>
        <v/>
      </c>
    </row>
    <row r="491" spans="1:7" hidden="1" x14ac:dyDescent="0.25">
      <c r="A491" s="207" t="s">
        <v>1384</v>
      </c>
      <c r="B491" s="169" t="s">
        <v>676</v>
      </c>
      <c r="C491" s="276" t="s">
        <v>66</v>
      </c>
      <c r="D491" s="283" t="s">
        <v>66</v>
      </c>
      <c r="E491" s="169"/>
      <c r="F491" s="186" t="str">
        <f t="shared" si="23"/>
        <v/>
      </c>
      <c r="G491" s="186" t="str">
        <f t="shared" si="24"/>
        <v/>
      </c>
    </row>
    <row r="492" spans="1:7" hidden="1" x14ac:dyDescent="0.25">
      <c r="A492" s="207" t="s">
        <v>1385</v>
      </c>
      <c r="B492" s="169" t="s">
        <v>678</v>
      </c>
      <c r="C492" s="276" t="s">
        <v>66</v>
      </c>
      <c r="D492" s="283" t="s">
        <v>66</v>
      </c>
      <c r="E492" s="169"/>
      <c r="F492" s="186" t="str">
        <f t="shared" si="23"/>
        <v/>
      </c>
      <c r="G492" s="186" t="str">
        <f t="shared" si="24"/>
        <v/>
      </c>
    </row>
    <row r="493" spans="1:7" hidden="1" x14ac:dyDescent="0.25">
      <c r="A493" s="207" t="s">
        <v>1386</v>
      </c>
      <c r="B493" s="169" t="s">
        <v>680</v>
      </c>
      <c r="C493" s="276" t="s">
        <v>66</v>
      </c>
      <c r="D493" s="283" t="s">
        <v>66</v>
      </c>
      <c r="E493" s="169"/>
      <c r="F493" s="186" t="str">
        <f t="shared" si="23"/>
        <v/>
      </c>
      <c r="G493" s="186" t="str">
        <f t="shared" si="24"/>
        <v/>
      </c>
    </row>
    <row r="494" spans="1:7" hidden="1" x14ac:dyDescent="0.25">
      <c r="A494" s="207" t="s">
        <v>1387</v>
      </c>
      <c r="B494" s="169" t="s">
        <v>682</v>
      </c>
      <c r="C494" s="276" t="s">
        <v>66</v>
      </c>
      <c r="D494" s="283" t="s">
        <v>66</v>
      </c>
      <c r="E494" s="169"/>
      <c r="F494" s="186" t="str">
        <f t="shared" si="23"/>
        <v/>
      </c>
      <c r="G494" s="186" t="str">
        <f t="shared" si="24"/>
        <v/>
      </c>
    </row>
    <row r="495" spans="1:7" hidden="1" x14ac:dyDescent="0.25">
      <c r="A495" s="207" t="s">
        <v>1388</v>
      </c>
      <c r="B495" s="169" t="s">
        <v>684</v>
      </c>
      <c r="C495" s="276" t="s">
        <v>66</v>
      </c>
      <c r="D495" s="283" t="s">
        <v>66</v>
      </c>
      <c r="E495" s="169"/>
      <c r="F495" s="186" t="str">
        <f t="shared" si="23"/>
        <v/>
      </c>
      <c r="G495" s="186" t="str">
        <f t="shared" si="24"/>
        <v/>
      </c>
    </row>
    <row r="496" spans="1:7" hidden="1" x14ac:dyDescent="0.25">
      <c r="A496" s="207" t="s">
        <v>1389</v>
      </c>
      <c r="B496" s="182" t="s">
        <v>96</v>
      </c>
      <c r="C496" s="187">
        <v>0</v>
      </c>
      <c r="D496" s="189">
        <v>0</v>
      </c>
      <c r="E496" s="169"/>
      <c r="F496" s="208">
        <f>SUM(F488:F495)</f>
        <v>0</v>
      </c>
      <c r="G496" s="184">
        <f>SUM(G488:G495)</f>
        <v>0</v>
      </c>
    </row>
    <row r="497" spans="1:7" hidden="1" x14ac:dyDescent="0.25">
      <c r="A497" s="169" t="s">
        <v>1390</v>
      </c>
      <c r="B497" s="173" t="s">
        <v>687</v>
      </c>
      <c r="C497" s="187"/>
      <c r="D497" s="189"/>
      <c r="E497" s="169"/>
      <c r="F497" s="186" t="s">
        <v>1061</v>
      </c>
      <c r="G497" s="186" t="s">
        <v>1061</v>
      </c>
    </row>
    <row r="498" spans="1:7" hidden="1" x14ac:dyDescent="0.25">
      <c r="A498" s="207" t="s">
        <v>1391</v>
      </c>
      <c r="B498" s="173" t="s">
        <v>689</v>
      </c>
      <c r="C498" s="187"/>
      <c r="D498" s="189"/>
      <c r="E498" s="169"/>
      <c r="F498" s="186" t="s">
        <v>1061</v>
      </c>
      <c r="G498" s="186" t="s">
        <v>1061</v>
      </c>
    </row>
    <row r="499" spans="1:7" hidden="1" x14ac:dyDescent="0.25">
      <c r="A499" s="207" t="s">
        <v>1392</v>
      </c>
      <c r="B499" s="173" t="s">
        <v>691</v>
      </c>
      <c r="C499" s="187"/>
      <c r="D499" s="189"/>
      <c r="E499" s="169"/>
      <c r="F499" s="186" t="s">
        <v>1061</v>
      </c>
      <c r="G499" s="186" t="s">
        <v>1061</v>
      </c>
    </row>
    <row r="500" spans="1:7" hidden="1" x14ac:dyDescent="0.25">
      <c r="A500" s="207" t="s">
        <v>1467</v>
      </c>
      <c r="B500" s="173" t="s">
        <v>693</v>
      </c>
      <c r="C500" s="187"/>
      <c r="D500" s="189"/>
      <c r="E500" s="169"/>
      <c r="F500" s="186" t="s">
        <v>1061</v>
      </c>
      <c r="G500" s="186" t="s">
        <v>1061</v>
      </c>
    </row>
    <row r="501" spans="1:7" hidden="1" x14ac:dyDescent="0.25">
      <c r="A501" s="207" t="s">
        <v>1468</v>
      </c>
      <c r="B501" s="173" t="s">
        <v>695</v>
      </c>
      <c r="C501" s="187"/>
      <c r="D501" s="189"/>
      <c r="E501" s="169"/>
      <c r="F501" s="186" t="s">
        <v>1061</v>
      </c>
      <c r="G501" s="186" t="s">
        <v>1061</v>
      </c>
    </row>
    <row r="502" spans="1:7" hidden="1" x14ac:dyDescent="0.25">
      <c r="A502" s="207" t="s">
        <v>1469</v>
      </c>
      <c r="B502" s="173" t="s">
        <v>697</v>
      </c>
      <c r="C502" s="187"/>
      <c r="D502" s="189"/>
      <c r="E502" s="169"/>
      <c r="F502" s="186" t="s">
        <v>1061</v>
      </c>
      <c r="G502" s="186" t="s">
        <v>1061</v>
      </c>
    </row>
    <row r="503" spans="1:7" hidden="1" x14ac:dyDescent="0.25">
      <c r="A503" s="207" t="s">
        <v>1470</v>
      </c>
      <c r="B503" s="173"/>
      <c r="C503" s="169"/>
      <c r="D503" s="169"/>
      <c r="E503" s="169"/>
      <c r="F503" s="186"/>
      <c r="G503" s="186"/>
    </row>
    <row r="504" spans="1:7" hidden="1" x14ac:dyDescent="0.25">
      <c r="A504" s="207" t="s">
        <v>1471</v>
      </c>
      <c r="B504" s="173"/>
      <c r="C504" s="169"/>
      <c r="D504" s="169"/>
      <c r="E504" s="169"/>
      <c r="F504" s="186"/>
      <c r="G504" s="186"/>
    </row>
    <row r="505" spans="1:7" hidden="1" x14ac:dyDescent="0.25">
      <c r="A505" s="207" t="s">
        <v>1472</v>
      </c>
      <c r="B505" s="173"/>
      <c r="C505" s="169"/>
      <c r="D505" s="169"/>
      <c r="E505" s="169"/>
      <c r="F505" s="186"/>
      <c r="G505" s="184"/>
    </row>
    <row r="506" spans="1:7" hidden="1" x14ac:dyDescent="0.25">
      <c r="A506" s="43"/>
      <c r="B506" s="43" t="s">
        <v>1722</v>
      </c>
      <c r="C506" s="43" t="s">
        <v>754</v>
      </c>
      <c r="D506" s="43" t="s">
        <v>1359</v>
      </c>
      <c r="E506" s="43"/>
      <c r="F506" s="43"/>
      <c r="G506" s="43"/>
    </row>
    <row r="507" spans="1:7" hidden="1" x14ac:dyDescent="0.25">
      <c r="A507" s="169" t="s">
        <v>1393</v>
      </c>
      <c r="B507" s="176" t="s">
        <v>755</v>
      </c>
      <c r="C507" s="282" t="s">
        <v>31</v>
      </c>
      <c r="D507" s="282" t="s">
        <v>31</v>
      </c>
      <c r="E507" s="169"/>
      <c r="F507" s="169"/>
      <c r="G507" s="169"/>
    </row>
    <row r="508" spans="1:7" hidden="1" x14ac:dyDescent="0.25">
      <c r="A508" s="207" t="s">
        <v>1394</v>
      </c>
      <c r="B508" s="176" t="s">
        <v>756</v>
      </c>
      <c r="C508" s="282" t="s">
        <v>31</v>
      </c>
      <c r="D508" s="282" t="s">
        <v>31</v>
      </c>
      <c r="E508" s="169"/>
      <c r="F508" s="169"/>
      <c r="G508" s="169"/>
    </row>
    <row r="509" spans="1:7" hidden="1" x14ac:dyDescent="0.25">
      <c r="A509" s="207" t="s">
        <v>1395</v>
      </c>
      <c r="B509" s="176" t="s">
        <v>757</v>
      </c>
      <c r="C509" s="282" t="s">
        <v>31</v>
      </c>
      <c r="D509" s="282" t="s">
        <v>31</v>
      </c>
      <c r="E509" s="169"/>
      <c r="F509" s="169"/>
      <c r="G509" s="169"/>
    </row>
    <row r="510" spans="1:7" hidden="1" x14ac:dyDescent="0.25">
      <c r="A510" s="207" t="s">
        <v>1396</v>
      </c>
      <c r="B510" s="176" t="s">
        <v>758</v>
      </c>
      <c r="C510" s="282" t="s">
        <v>31</v>
      </c>
      <c r="D510" s="282" t="s">
        <v>31</v>
      </c>
      <c r="E510" s="169"/>
      <c r="F510" s="169"/>
      <c r="G510" s="169"/>
    </row>
    <row r="511" spans="1:7" hidden="1" x14ac:dyDescent="0.25">
      <c r="A511" s="207" t="s">
        <v>1397</v>
      </c>
      <c r="B511" s="176" t="s">
        <v>759</v>
      </c>
      <c r="C511" s="282" t="s">
        <v>31</v>
      </c>
      <c r="D511" s="282" t="s">
        <v>31</v>
      </c>
      <c r="E511" s="169"/>
      <c r="F511" s="169"/>
      <c r="G511" s="169"/>
    </row>
    <row r="512" spans="1:7" hidden="1" x14ac:dyDescent="0.25">
      <c r="A512" s="207" t="s">
        <v>1398</v>
      </c>
      <c r="B512" s="176" t="s">
        <v>760</v>
      </c>
      <c r="C512" s="282" t="s">
        <v>31</v>
      </c>
      <c r="D512" s="282" t="s">
        <v>31</v>
      </c>
      <c r="E512" s="169"/>
      <c r="F512" s="169"/>
      <c r="G512" s="169"/>
    </row>
    <row r="513" spans="1:7" hidden="1" x14ac:dyDescent="0.25">
      <c r="A513" s="207" t="s">
        <v>1399</v>
      </c>
      <c r="B513" s="176" t="s">
        <v>761</v>
      </c>
      <c r="C513" s="282" t="s">
        <v>31</v>
      </c>
      <c r="D513" s="282" t="s">
        <v>31</v>
      </c>
      <c r="E513" s="169"/>
      <c r="F513" s="169"/>
      <c r="G513" s="169"/>
    </row>
    <row r="514" spans="1:7" s="201" customFormat="1" hidden="1" x14ac:dyDescent="0.25">
      <c r="A514" s="207" t="s">
        <v>1400</v>
      </c>
      <c r="B514" s="176" t="s">
        <v>1873</v>
      </c>
      <c r="C514" s="282" t="s">
        <v>31</v>
      </c>
      <c r="D514" s="282" t="s">
        <v>31</v>
      </c>
      <c r="E514" s="207"/>
      <c r="F514" s="207"/>
      <c r="G514" s="207"/>
    </row>
    <row r="515" spans="1:7" s="201" customFormat="1" hidden="1" x14ac:dyDescent="0.25">
      <c r="A515" s="207" t="s">
        <v>1401</v>
      </c>
      <c r="B515" s="176" t="s">
        <v>1874</v>
      </c>
      <c r="C515" s="282" t="s">
        <v>31</v>
      </c>
      <c r="D515" s="282" t="s">
        <v>31</v>
      </c>
      <c r="E515" s="207"/>
      <c r="F515" s="207"/>
      <c r="G515" s="207"/>
    </row>
    <row r="516" spans="1:7" s="201" customFormat="1" hidden="1" x14ac:dyDescent="0.25">
      <c r="A516" s="207" t="s">
        <v>1402</v>
      </c>
      <c r="B516" s="176" t="s">
        <v>1875</v>
      </c>
      <c r="C516" s="282" t="s">
        <v>31</v>
      </c>
      <c r="D516" s="282" t="s">
        <v>31</v>
      </c>
      <c r="E516" s="207"/>
      <c r="F516" s="207"/>
      <c r="G516" s="207"/>
    </row>
    <row r="517" spans="1:7" hidden="1" x14ac:dyDescent="0.25">
      <c r="A517" s="207" t="s">
        <v>1473</v>
      </c>
      <c r="B517" s="176" t="s">
        <v>762</v>
      </c>
      <c r="C517" s="282" t="s">
        <v>31</v>
      </c>
      <c r="D517" s="282" t="s">
        <v>31</v>
      </c>
      <c r="E517" s="169"/>
      <c r="F517" s="169"/>
      <c r="G517" s="169"/>
    </row>
    <row r="518" spans="1:7" hidden="1" x14ac:dyDescent="0.25">
      <c r="A518" s="207" t="s">
        <v>1474</v>
      </c>
      <c r="B518" s="176" t="s">
        <v>763</v>
      </c>
      <c r="C518" s="282" t="s">
        <v>31</v>
      </c>
      <c r="D518" s="282" t="s">
        <v>31</v>
      </c>
      <c r="E518" s="169"/>
      <c r="F518" s="169"/>
      <c r="G518" s="169"/>
    </row>
    <row r="519" spans="1:7" hidden="1" x14ac:dyDescent="0.25">
      <c r="A519" s="207" t="s">
        <v>1475</v>
      </c>
      <c r="B519" s="176" t="s">
        <v>94</v>
      </c>
      <c r="C519" s="282" t="s">
        <v>31</v>
      </c>
      <c r="D519" s="282" t="s">
        <v>31</v>
      </c>
      <c r="E519" s="169"/>
      <c r="F519" s="169"/>
      <c r="G519" s="169"/>
    </row>
    <row r="520" spans="1:7" hidden="1" x14ac:dyDescent="0.25">
      <c r="A520" s="207" t="s">
        <v>1476</v>
      </c>
      <c r="B520" s="173" t="s">
        <v>1879</v>
      </c>
      <c r="C520" s="282"/>
      <c r="D520" s="281"/>
      <c r="E520" s="169"/>
      <c r="F520" s="169"/>
      <c r="G520" s="169"/>
    </row>
    <row r="521" spans="1:7" hidden="1" x14ac:dyDescent="0.25">
      <c r="A521" s="207" t="s">
        <v>1477</v>
      </c>
      <c r="B521" s="173" t="s">
        <v>98</v>
      </c>
      <c r="C521" s="282"/>
      <c r="D521" s="281"/>
      <c r="E521" s="169"/>
      <c r="F521" s="169"/>
      <c r="G521" s="169"/>
    </row>
    <row r="522" spans="1:7" hidden="1" x14ac:dyDescent="0.25">
      <c r="A522" s="207" t="s">
        <v>1478</v>
      </c>
      <c r="B522" s="173" t="s">
        <v>98</v>
      </c>
      <c r="C522" s="282"/>
      <c r="D522" s="281"/>
      <c r="E522" s="169"/>
      <c r="F522" s="169"/>
      <c r="G522" s="169"/>
    </row>
    <row r="523" spans="1:7" hidden="1" x14ac:dyDescent="0.25">
      <c r="A523" s="207" t="s">
        <v>1895</v>
      </c>
      <c r="B523" s="173" t="s">
        <v>98</v>
      </c>
      <c r="C523" s="282"/>
      <c r="D523" s="281"/>
      <c r="E523" s="169"/>
      <c r="F523" s="169"/>
      <c r="G523" s="169"/>
    </row>
    <row r="524" spans="1:7" hidden="1" x14ac:dyDescent="0.25">
      <c r="A524" s="207" t="s">
        <v>1896</v>
      </c>
      <c r="B524" s="173" t="s">
        <v>98</v>
      </c>
      <c r="C524" s="282"/>
      <c r="D524" s="281"/>
      <c r="E524" s="169"/>
      <c r="F524" s="169"/>
      <c r="G524" s="169"/>
    </row>
    <row r="525" spans="1:7" hidden="1" x14ac:dyDescent="0.25">
      <c r="A525" s="207" t="s">
        <v>1897</v>
      </c>
      <c r="B525" s="173" t="s">
        <v>98</v>
      </c>
      <c r="C525" s="282"/>
      <c r="D525" s="281"/>
      <c r="E525" s="169"/>
      <c r="F525" s="169"/>
      <c r="G525" s="169"/>
    </row>
    <row r="526" spans="1:7" hidden="1" x14ac:dyDescent="0.25">
      <c r="A526" s="207" t="s">
        <v>1898</v>
      </c>
      <c r="B526" s="173" t="s">
        <v>98</v>
      </c>
      <c r="C526" s="282"/>
      <c r="D526" s="281"/>
      <c r="E526" s="169"/>
      <c r="F526" s="169"/>
      <c r="G526" s="169"/>
    </row>
    <row r="527" spans="1:7" hidden="1" x14ac:dyDescent="0.25">
      <c r="A527" s="207" t="s">
        <v>1899</v>
      </c>
      <c r="B527" s="173" t="s">
        <v>98</v>
      </c>
      <c r="C527" s="282"/>
      <c r="D527" s="281"/>
      <c r="E527" s="169"/>
      <c r="F527" s="169"/>
      <c r="G527" s="169"/>
    </row>
    <row r="528" spans="1:7" hidden="1" x14ac:dyDescent="0.25">
      <c r="A528" s="207" t="s">
        <v>1900</v>
      </c>
      <c r="B528" s="173" t="s">
        <v>98</v>
      </c>
      <c r="C528" s="282"/>
      <c r="D528" s="281"/>
      <c r="E528" s="169"/>
      <c r="F528" s="169"/>
      <c r="G528" s="169"/>
    </row>
    <row r="529" spans="1:7" hidden="1" x14ac:dyDescent="0.25">
      <c r="A529" s="207" t="s">
        <v>1901</v>
      </c>
      <c r="B529" s="173" t="s">
        <v>98</v>
      </c>
      <c r="C529" s="282"/>
      <c r="D529" s="281"/>
      <c r="E529" s="169"/>
      <c r="F529" s="169"/>
      <c r="G529" s="169"/>
    </row>
    <row r="530" spans="1:7" hidden="1" x14ac:dyDescent="0.25">
      <c r="A530" s="207" t="s">
        <v>1902</v>
      </c>
      <c r="B530" s="173" t="s">
        <v>98</v>
      </c>
      <c r="C530" s="282"/>
      <c r="D530" s="281"/>
      <c r="E530" s="169"/>
      <c r="F530" s="169"/>
      <c r="G530" s="169"/>
    </row>
    <row r="531" spans="1:7" hidden="1" x14ac:dyDescent="0.25">
      <c r="A531" s="207" t="s">
        <v>1903</v>
      </c>
      <c r="B531" s="173" t="s">
        <v>98</v>
      </c>
      <c r="C531" s="282"/>
      <c r="D531" s="281"/>
      <c r="E531" s="169"/>
      <c r="F531" s="169"/>
      <c r="G531" s="167"/>
    </row>
    <row r="532" spans="1:7" hidden="1" x14ac:dyDescent="0.25">
      <c r="A532" s="207" t="s">
        <v>1904</v>
      </c>
      <c r="B532" s="173" t="s">
        <v>98</v>
      </c>
      <c r="C532" s="282"/>
      <c r="D532" s="281"/>
      <c r="E532" s="169"/>
      <c r="F532" s="169"/>
      <c r="G532" s="167"/>
    </row>
    <row r="533" spans="1:7" hidden="1" x14ac:dyDescent="0.25">
      <c r="A533" s="207" t="s">
        <v>1905</v>
      </c>
      <c r="B533" s="173" t="s">
        <v>98</v>
      </c>
      <c r="C533" s="282"/>
      <c r="D533" s="281"/>
      <c r="E533" s="169"/>
      <c r="F533" s="169"/>
      <c r="G533" s="167"/>
    </row>
    <row r="534" spans="1:7" hidden="1" x14ac:dyDescent="0.25">
      <c r="A534" s="43"/>
      <c r="B534" s="43" t="s">
        <v>1747</v>
      </c>
      <c r="C534" s="43" t="s">
        <v>61</v>
      </c>
      <c r="D534" s="43" t="s">
        <v>1050</v>
      </c>
      <c r="E534" s="43"/>
      <c r="F534" s="43" t="s">
        <v>464</v>
      </c>
      <c r="G534" s="43" t="s">
        <v>1379</v>
      </c>
    </row>
    <row r="535" spans="1:7" hidden="1" x14ac:dyDescent="0.25">
      <c r="A535" s="159" t="s">
        <v>1479</v>
      </c>
      <c r="B535" s="176" t="s">
        <v>556</v>
      </c>
      <c r="C535" s="281" t="s">
        <v>31</v>
      </c>
      <c r="D535" s="281" t="s">
        <v>31</v>
      </c>
      <c r="E535" s="164"/>
      <c r="F535" s="186" t="str">
        <f>IF($C$553=0,"",IF(C535="[for completion]","",IF(C535="","",C535/$C$553)))</f>
        <v/>
      </c>
      <c r="G535" s="186" t="str">
        <f>IF($D$553=0,"",IF(D535="[for completion]","",IF(D535="","",D535/$D$553)))</f>
        <v/>
      </c>
    </row>
    <row r="536" spans="1:7" hidden="1" x14ac:dyDescent="0.25">
      <c r="A536" s="218" t="s">
        <v>1480</v>
      </c>
      <c r="B536" s="176" t="s">
        <v>556</v>
      </c>
      <c r="C536" s="281" t="s">
        <v>31</v>
      </c>
      <c r="D536" s="281" t="s">
        <v>31</v>
      </c>
      <c r="E536" s="164"/>
      <c r="F536" s="186" t="str">
        <f t="shared" ref="F536:F552" si="25">IF($C$553=0,"",IF(C536="[for completion]","",IF(C536="","",C536/$C$553)))</f>
        <v/>
      </c>
      <c r="G536" s="186" t="str">
        <f t="shared" ref="G536:G552" si="26">IF($D$553=0,"",IF(D536="[for completion]","",IF(D536="","",D536/$D$553)))</f>
        <v/>
      </c>
    </row>
    <row r="537" spans="1:7" hidden="1" x14ac:dyDescent="0.25">
      <c r="A537" s="218" t="s">
        <v>1481</v>
      </c>
      <c r="B537" s="176" t="s">
        <v>556</v>
      </c>
      <c r="C537" s="281" t="s">
        <v>31</v>
      </c>
      <c r="D537" s="281" t="s">
        <v>31</v>
      </c>
      <c r="E537" s="164"/>
      <c r="F537" s="186" t="str">
        <f t="shared" si="25"/>
        <v/>
      </c>
      <c r="G537" s="186" t="str">
        <f t="shared" si="26"/>
        <v/>
      </c>
    </row>
    <row r="538" spans="1:7" hidden="1" x14ac:dyDescent="0.25">
      <c r="A538" s="218" t="s">
        <v>1482</v>
      </c>
      <c r="B538" s="176" t="s">
        <v>556</v>
      </c>
      <c r="C538" s="281" t="s">
        <v>31</v>
      </c>
      <c r="D538" s="281" t="s">
        <v>31</v>
      </c>
      <c r="E538" s="164"/>
      <c r="F538" s="186" t="str">
        <f t="shared" si="25"/>
        <v/>
      </c>
      <c r="G538" s="186" t="str">
        <f t="shared" si="26"/>
        <v/>
      </c>
    </row>
    <row r="539" spans="1:7" hidden="1" x14ac:dyDescent="0.25">
      <c r="A539" s="218" t="s">
        <v>1483</v>
      </c>
      <c r="B539" s="176" t="s">
        <v>556</v>
      </c>
      <c r="C539" s="281" t="s">
        <v>31</v>
      </c>
      <c r="D539" s="281" t="s">
        <v>31</v>
      </c>
      <c r="E539" s="164"/>
      <c r="F539" s="186" t="str">
        <f t="shared" si="25"/>
        <v/>
      </c>
      <c r="G539" s="186" t="str">
        <f t="shared" si="26"/>
        <v/>
      </c>
    </row>
    <row r="540" spans="1:7" hidden="1" x14ac:dyDescent="0.25">
      <c r="A540" s="218" t="s">
        <v>1484</v>
      </c>
      <c r="B540" s="176" t="s">
        <v>556</v>
      </c>
      <c r="C540" s="281" t="s">
        <v>31</v>
      </c>
      <c r="D540" s="281" t="s">
        <v>31</v>
      </c>
      <c r="E540" s="164"/>
      <c r="F540" s="186" t="str">
        <f t="shared" si="25"/>
        <v/>
      </c>
      <c r="G540" s="186" t="str">
        <f t="shared" si="26"/>
        <v/>
      </c>
    </row>
    <row r="541" spans="1:7" hidden="1" x14ac:dyDescent="0.25">
      <c r="A541" s="218" t="s">
        <v>1485</v>
      </c>
      <c r="B541" s="176" t="s">
        <v>556</v>
      </c>
      <c r="C541" s="281" t="s">
        <v>31</v>
      </c>
      <c r="D541" s="281" t="s">
        <v>31</v>
      </c>
      <c r="E541" s="164"/>
      <c r="F541" s="186" t="str">
        <f t="shared" si="25"/>
        <v/>
      </c>
      <c r="G541" s="186" t="str">
        <f t="shared" si="26"/>
        <v/>
      </c>
    </row>
    <row r="542" spans="1:7" hidden="1" x14ac:dyDescent="0.25">
      <c r="A542" s="218" t="s">
        <v>1486</v>
      </c>
      <c r="B542" s="176" t="s">
        <v>556</v>
      </c>
      <c r="C542" s="281" t="s">
        <v>31</v>
      </c>
      <c r="D542" s="281" t="s">
        <v>31</v>
      </c>
      <c r="E542" s="164"/>
      <c r="F542" s="186" t="str">
        <f t="shared" si="25"/>
        <v/>
      </c>
      <c r="G542" s="186" t="str">
        <f t="shared" si="26"/>
        <v/>
      </c>
    </row>
    <row r="543" spans="1:7" hidden="1" x14ac:dyDescent="0.25">
      <c r="A543" s="218" t="s">
        <v>1487</v>
      </c>
      <c r="B543" s="176" t="s">
        <v>556</v>
      </c>
      <c r="C543" s="281" t="s">
        <v>31</v>
      </c>
      <c r="D543" s="281" t="s">
        <v>31</v>
      </c>
      <c r="E543" s="164"/>
      <c r="F543" s="186" t="str">
        <f t="shared" si="25"/>
        <v/>
      </c>
      <c r="G543" s="186" t="str">
        <f t="shared" si="26"/>
        <v/>
      </c>
    </row>
    <row r="544" spans="1:7" hidden="1" x14ac:dyDescent="0.25">
      <c r="A544" s="218" t="s">
        <v>1488</v>
      </c>
      <c r="B544" s="176" t="s">
        <v>556</v>
      </c>
      <c r="C544" s="281" t="s">
        <v>31</v>
      </c>
      <c r="D544" s="281" t="s">
        <v>31</v>
      </c>
      <c r="E544" s="164"/>
      <c r="F544" s="186" t="str">
        <f t="shared" si="25"/>
        <v/>
      </c>
      <c r="G544" s="186" t="str">
        <f t="shared" si="26"/>
        <v/>
      </c>
    </row>
    <row r="545" spans="1:7" hidden="1" x14ac:dyDescent="0.25">
      <c r="A545" s="218" t="s">
        <v>1589</v>
      </c>
      <c r="B545" s="176" t="s">
        <v>556</v>
      </c>
      <c r="C545" s="281" t="s">
        <v>31</v>
      </c>
      <c r="D545" s="281" t="s">
        <v>31</v>
      </c>
      <c r="E545" s="164"/>
      <c r="F545" s="186" t="str">
        <f t="shared" si="25"/>
        <v/>
      </c>
      <c r="G545" s="186" t="str">
        <f t="shared" si="26"/>
        <v/>
      </c>
    </row>
    <row r="546" spans="1:7" hidden="1" x14ac:dyDescent="0.25">
      <c r="A546" s="218" t="s">
        <v>1906</v>
      </c>
      <c r="B546" s="176" t="s">
        <v>556</v>
      </c>
      <c r="C546" s="281" t="s">
        <v>31</v>
      </c>
      <c r="D546" s="281" t="s">
        <v>31</v>
      </c>
      <c r="E546" s="164"/>
      <c r="F546" s="186" t="str">
        <f t="shared" si="25"/>
        <v/>
      </c>
      <c r="G546" s="186" t="str">
        <f t="shared" si="26"/>
        <v/>
      </c>
    </row>
    <row r="547" spans="1:7" hidden="1" x14ac:dyDescent="0.25">
      <c r="A547" s="218" t="s">
        <v>1907</v>
      </c>
      <c r="B547" s="176" t="s">
        <v>556</v>
      </c>
      <c r="C547" s="281" t="s">
        <v>31</v>
      </c>
      <c r="D547" s="281" t="s">
        <v>31</v>
      </c>
      <c r="E547" s="164"/>
      <c r="F547" s="186" t="str">
        <f t="shared" si="25"/>
        <v/>
      </c>
      <c r="G547" s="186" t="str">
        <f t="shared" si="26"/>
        <v/>
      </c>
    </row>
    <row r="548" spans="1:7" hidden="1" x14ac:dyDescent="0.25">
      <c r="A548" s="218" t="s">
        <v>1908</v>
      </c>
      <c r="B548" s="176" t="s">
        <v>556</v>
      </c>
      <c r="C548" s="281" t="s">
        <v>31</v>
      </c>
      <c r="D548" s="281" t="s">
        <v>31</v>
      </c>
      <c r="E548" s="164"/>
      <c r="F548" s="186" t="str">
        <f t="shared" si="25"/>
        <v/>
      </c>
      <c r="G548" s="186" t="str">
        <f t="shared" si="26"/>
        <v/>
      </c>
    </row>
    <row r="549" spans="1:7" hidden="1" x14ac:dyDescent="0.25">
      <c r="A549" s="218" t="s">
        <v>1909</v>
      </c>
      <c r="B549" s="176" t="s">
        <v>556</v>
      </c>
      <c r="C549" s="281" t="s">
        <v>31</v>
      </c>
      <c r="D549" s="281" t="s">
        <v>31</v>
      </c>
      <c r="E549" s="164"/>
      <c r="F549" s="186" t="str">
        <f t="shared" si="25"/>
        <v/>
      </c>
      <c r="G549" s="186" t="str">
        <f t="shared" si="26"/>
        <v/>
      </c>
    </row>
    <row r="550" spans="1:7" hidden="1" x14ac:dyDescent="0.25">
      <c r="A550" s="218" t="s">
        <v>1910</v>
      </c>
      <c r="B550" s="176" t="s">
        <v>556</v>
      </c>
      <c r="C550" s="281" t="s">
        <v>31</v>
      </c>
      <c r="D550" s="281" t="s">
        <v>31</v>
      </c>
      <c r="E550" s="164"/>
      <c r="F550" s="186" t="str">
        <f t="shared" si="25"/>
        <v/>
      </c>
      <c r="G550" s="186" t="str">
        <f t="shared" si="26"/>
        <v/>
      </c>
    </row>
    <row r="551" spans="1:7" hidden="1" x14ac:dyDescent="0.25">
      <c r="A551" s="218" t="s">
        <v>1911</v>
      </c>
      <c r="B551" s="176" t="s">
        <v>556</v>
      </c>
      <c r="C551" s="281" t="s">
        <v>31</v>
      </c>
      <c r="D551" s="281" t="s">
        <v>31</v>
      </c>
      <c r="E551" s="164"/>
      <c r="F551" s="186" t="str">
        <f t="shared" si="25"/>
        <v/>
      </c>
      <c r="G551" s="186" t="str">
        <f t="shared" si="26"/>
        <v/>
      </c>
    </row>
    <row r="552" spans="1:7" hidden="1" x14ac:dyDescent="0.25">
      <c r="A552" s="218" t="s">
        <v>1912</v>
      </c>
      <c r="B552" s="176" t="s">
        <v>1464</v>
      </c>
      <c r="C552" s="281" t="s">
        <v>31</v>
      </c>
      <c r="D552" s="281" t="s">
        <v>31</v>
      </c>
      <c r="E552" s="164"/>
      <c r="F552" s="186" t="str">
        <f t="shared" si="25"/>
        <v/>
      </c>
      <c r="G552" s="186" t="str">
        <f t="shared" si="26"/>
        <v/>
      </c>
    </row>
    <row r="553" spans="1:7" hidden="1" x14ac:dyDescent="0.25">
      <c r="A553" s="218" t="s">
        <v>1913</v>
      </c>
      <c r="B553" s="166" t="s">
        <v>96</v>
      </c>
      <c r="C553" s="130">
        <v>0</v>
      </c>
      <c r="D553" s="131">
        <v>0</v>
      </c>
      <c r="E553" s="164"/>
      <c r="F553" s="208">
        <f>SUM(F535:F552)</f>
        <v>0</v>
      </c>
      <c r="G553" s="208">
        <f>SUM(G535:G552)</f>
        <v>0</v>
      </c>
    </row>
    <row r="554" spans="1:7" hidden="1" x14ac:dyDescent="0.25">
      <c r="A554" s="159" t="s">
        <v>1914</v>
      </c>
      <c r="B554" s="166"/>
      <c r="C554" s="159"/>
      <c r="D554" s="159"/>
      <c r="E554" s="164"/>
      <c r="F554" s="164"/>
      <c r="G554" s="164"/>
    </row>
    <row r="555" spans="1:7" hidden="1" x14ac:dyDescent="0.25">
      <c r="A555" s="218" t="s">
        <v>1915</v>
      </c>
      <c r="B555" s="166"/>
      <c r="C555" s="159"/>
      <c r="D555" s="159"/>
      <c r="E555" s="164"/>
      <c r="F555" s="164"/>
      <c r="G555" s="164"/>
    </row>
    <row r="556" spans="1:7" hidden="1" x14ac:dyDescent="0.25">
      <c r="A556" s="218" t="s">
        <v>1916</v>
      </c>
      <c r="B556" s="166"/>
      <c r="C556" s="159"/>
      <c r="D556" s="159"/>
      <c r="E556" s="164"/>
      <c r="F556" s="164"/>
      <c r="G556" s="164"/>
    </row>
    <row r="557" spans="1:7" s="201" customFormat="1" hidden="1" x14ac:dyDescent="0.25">
      <c r="A557" s="43"/>
      <c r="B557" s="43" t="s">
        <v>1758</v>
      </c>
      <c r="C557" s="43" t="s">
        <v>61</v>
      </c>
      <c r="D557" s="43" t="s">
        <v>1048</v>
      </c>
      <c r="E557" s="43"/>
      <c r="F557" s="43" t="s">
        <v>464</v>
      </c>
      <c r="G557" s="43" t="s">
        <v>1977</v>
      </c>
    </row>
    <row r="558" spans="1:7" s="201" customFormat="1" hidden="1" x14ac:dyDescent="0.25">
      <c r="A558" s="218" t="s">
        <v>1590</v>
      </c>
      <c r="B558" s="176" t="s">
        <v>556</v>
      </c>
      <c r="C558" s="276" t="s">
        <v>31</v>
      </c>
      <c r="D558" s="283" t="s">
        <v>31</v>
      </c>
      <c r="E558" s="203"/>
      <c r="F558" s="186" t="str">
        <f>IF($C$576=0,"",IF(C558="[for completion]","",IF(C558="","",C558/$C$576)))</f>
        <v/>
      </c>
      <c r="G558" s="186" t="str">
        <f>IF($D$576=0,"",IF(D558="[for completion]","",IF(D558="","",D558/$D$576)))</f>
        <v/>
      </c>
    </row>
    <row r="559" spans="1:7" s="201" customFormat="1" hidden="1" x14ac:dyDescent="0.25">
      <c r="A559" s="218" t="s">
        <v>1591</v>
      </c>
      <c r="B559" s="176" t="s">
        <v>556</v>
      </c>
      <c r="C559" s="276" t="s">
        <v>31</v>
      </c>
      <c r="D559" s="283" t="s">
        <v>31</v>
      </c>
      <c r="E559" s="203"/>
      <c r="F559" s="186" t="str">
        <f t="shared" ref="F559:F575" si="27">IF($C$576=0,"",IF(C559="[for completion]","",IF(C559="","",C559/$C$576)))</f>
        <v/>
      </c>
      <c r="G559" s="186" t="str">
        <f t="shared" ref="G559:G575" si="28">IF($D$576=0,"",IF(D559="[for completion]","",IF(D559="","",D559/$D$576)))</f>
        <v/>
      </c>
    </row>
    <row r="560" spans="1:7" s="201" customFormat="1" hidden="1" x14ac:dyDescent="0.25">
      <c r="A560" s="218" t="s">
        <v>1592</v>
      </c>
      <c r="B560" s="176" t="s">
        <v>556</v>
      </c>
      <c r="C560" s="276" t="s">
        <v>31</v>
      </c>
      <c r="D560" s="283" t="s">
        <v>31</v>
      </c>
      <c r="E560" s="203"/>
      <c r="F560" s="186" t="str">
        <f t="shared" si="27"/>
        <v/>
      </c>
      <c r="G560" s="186" t="str">
        <f t="shared" si="28"/>
        <v/>
      </c>
    </row>
    <row r="561" spans="1:7" s="201" customFormat="1" hidden="1" x14ac:dyDescent="0.25">
      <c r="A561" s="218" t="s">
        <v>1593</v>
      </c>
      <c r="B561" s="176" t="s">
        <v>556</v>
      </c>
      <c r="C561" s="276" t="s">
        <v>31</v>
      </c>
      <c r="D561" s="283" t="s">
        <v>31</v>
      </c>
      <c r="E561" s="203"/>
      <c r="F561" s="186" t="str">
        <f t="shared" si="27"/>
        <v/>
      </c>
      <c r="G561" s="186" t="str">
        <f t="shared" si="28"/>
        <v/>
      </c>
    </row>
    <row r="562" spans="1:7" s="201" customFormat="1" hidden="1" x14ac:dyDescent="0.25">
      <c r="A562" s="218" t="s">
        <v>1594</v>
      </c>
      <c r="B562" s="176" t="s">
        <v>556</v>
      </c>
      <c r="C562" s="276" t="s">
        <v>31</v>
      </c>
      <c r="D562" s="283" t="s">
        <v>31</v>
      </c>
      <c r="E562" s="203"/>
      <c r="F562" s="186" t="str">
        <f t="shared" si="27"/>
        <v/>
      </c>
      <c r="G562" s="186" t="str">
        <f t="shared" si="28"/>
        <v/>
      </c>
    </row>
    <row r="563" spans="1:7" s="201" customFormat="1" hidden="1" x14ac:dyDescent="0.25">
      <c r="A563" s="218" t="s">
        <v>1917</v>
      </c>
      <c r="B563" s="176" t="s">
        <v>556</v>
      </c>
      <c r="C563" s="276" t="s">
        <v>31</v>
      </c>
      <c r="D563" s="283" t="s">
        <v>31</v>
      </c>
      <c r="E563" s="203"/>
      <c r="F563" s="186" t="str">
        <f t="shared" si="27"/>
        <v/>
      </c>
      <c r="G563" s="186" t="str">
        <f t="shared" si="28"/>
        <v/>
      </c>
    </row>
    <row r="564" spans="1:7" s="201" customFormat="1" hidden="1" x14ac:dyDescent="0.25">
      <c r="A564" s="218" t="s">
        <v>1918</v>
      </c>
      <c r="B564" s="176" t="s">
        <v>556</v>
      </c>
      <c r="C564" s="276" t="s">
        <v>31</v>
      </c>
      <c r="D564" s="283" t="s">
        <v>31</v>
      </c>
      <c r="E564" s="203"/>
      <c r="F564" s="186" t="str">
        <f t="shared" si="27"/>
        <v/>
      </c>
      <c r="G564" s="186" t="str">
        <f t="shared" si="28"/>
        <v/>
      </c>
    </row>
    <row r="565" spans="1:7" s="201" customFormat="1" hidden="1" x14ac:dyDescent="0.25">
      <c r="A565" s="218" t="s">
        <v>1919</v>
      </c>
      <c r="B565" s="176" t="s">
        <v>556</v>
      </c>
      <c r="C565" s="276" t="s">
        <v>31</v>
      </c>
      <c r="D565" s="283" t="s">
        <v>31</v>
      </c>
      <c r="E565" s="203"/>
      <c r="F565" s="186" t="str">
        <f t="shared" si="27"/>
        <v/>
      </c>
      <c r="G565" s="186" t="str">
        <f t="shared" si="28"/>
        <v/>
      </c>
    </row>
    <row r="566" spans="1:7" s="201" customFormat="1" hidden="1" x14ac:dyDescent="0.25">
      <c r="A566" s="218" t="s">
        <v>1920</v>
      </c>
      <c r="B566" s="176" t="s">
        <v>556</v>
      </c>
      <c r="C566" s="276" t="s">
        <v>31</v>
      </c>
      <c r="D566" s="283" t="s">
        <v>31</v>
      </c>
      <c r="E566" s="203"/>
      <c r="F566" s="186" t="str">
        <f t="shared" si="27"/>
        <v/>
      </c>
      <c r="G566" s="186" t="str">
        <f t="shared" si="28"/>
        <v/>
      </c>
    </row>
    <row r="567" spans="1:7" s="201" customFormat="1" hidden="1" x14ac:dyDescent="0.25">
      <c r="A567" s="218" t="s">
        <v>1921</v>
      </c>
      <c r="B567" s="176" t="s">
        <v>556</v>
      </c>
      <c r="C567" s="276" t="s">
        <v>31</v>
      </c>
      <c r="D567" s="283" t="s">
        <v>31</v>
      </c>
      <c r="E567" s="203"/>
      <c r="F567" s="186" t="str">
        <f t="shared" si="27"/>
        <v/>
      </c>
      <c r="G567" s="186" t="str">
        <f t="shared" si="28"/>
        <v/>
      </c>
    </row>
    <row r="568" spans="1:7" s="201" customFormat="1" hidden="1" x14ac:dyDescent="0.25">
      <c r="A568" s="218" t="s">
        <v>1922</v>
      </c>
      <c r="B568" s="176" t="s">
        <v>556</v>
      </c>
      <c r="C568" s="276" t="s">
        <v>31</v>
      </c>
      <c r="D568" s="283" t="s">
        <v>31</v>
      </c>
      <c r="E568" s="203"/>
      <c r="F568" s="186" t="str">
        <f t="shared" si="27"/>
        <v/>
      </c>
      <c r="G568" s="186" t="str">
        <f t="shared" si="28"/>
        <v/>
      </c>
    </row>
    <row r="569" spans="1:7" s="201" customFormat="1" hidden="1" x14ac:dyDescent="0.25">
      <c r="A569" s="218" t="s">
        <v>1923</v>
      </c>
      <c r="B569" s="176" t="s">
        <v>556</v>
      </c>
      <c r="C569" s="276" t="s">
        <v>31</v>
      </c>
      <c r="D569" s="283" t="s">
        <v>31</v>
      </c>
      <c r="E569" s="203"/>
      <c r="F569" s="186" t="str">
        <f t="shared" si="27"/>
        <v/>
      </c>
      <c r="G569" s="186" t="str">
        <f t="shared" si="28"/>
        <v/>
      </c>
    </row>
    <row r="570" spans="1:7" s="201" customFormat="1" hidden="1" x14ac:dyDescent="0.25">
      <c r="A570" s="218" t="s">
        <v>1924</v>
      </c>
      <c r="B570" s="176" t="s">
        <v>556</v>
      </c>
      <c r="C570" s="276" t="s">
        <v>31</v>
      </c>
      <c r="D570" s="283" t="s">
        <v>31</v>
      </c>
      <c r="E570" s="203"/>
      <c r="F570" s="186" t="str">
        <f t="shared" si="27"/>
        <v/>
      </c>
      <c r="G570" s="186" t="str">
        <f t="shared" si="28"/>
        <v/>
      </c>
    </row>
    <row r="571" spans="1:7" s="201" customFormat="1" hidden="1" x14ac:dyDescent="0.25">
      <c r="A571" s="218" t="s">
        <v>1925</v>
      </c>
      <c r="B571" s="176" t="s">
        <v>556</v>
      </c>
      <c r="C571" s="276" t="s">
        <v>31</v>
      </c>
      <c r="D571" s="283" t="s">
        <v>31</v>
      </c>
      <c r="E571" s="203"/>
      <c r="F571" s="186" t="str">
        <f t="shared" si="27"/>
        <v/>
      </c>
      <c r="G571" s="186" t="str">
        <f t="shared" si="28"/>
        <v/>
      </c>
    </row>
    <row r="572" spans="1:7" s="201" customFormat="1" hidden="1" x14ac:dyDescent="0.25">
      <c r="A572" s="218" t="s">
        <v>1926</v>
      </c>
      <c r="B572" s="176" t="s">
        <v>556</v>
      </c>
      <c r="C572" s="276" t="s">
        <v>31</v>
      </c>
      <c r="D572" s="283" t="s">
        <v>31</v>
      </c>
      <c r="E572" s="203"/>
      <c r="F572" s="186" t="str">
        <f t="shared" si="27"/>
        <v/>
      </c>
      <c r="G572" s="186" t="str">
        <f t="shared" si="28"/>
        <v/>
      </c>
    </row>
    <row r="573" spans="1:7" s="201" customFormat="1" hidden="1" x14ac:dyDescent="0.25">
      <c r="A573" s="218" t="s">
        <v>1927</v>
      </c>
      <c r="B573" s="176" t="s">
        <v>556</v>
      </c>
      <c r="C573" s="276" t="s">
        <v>31</v>
      </c>
      <c r="D573" s="283" t="s">
        <v>31</v>
      </c>
      <c r="E573" s="203"/>
      <c r="F573" s="186" t="str">
        <f t="shared" si="27"/>
        <v/>
      </c>
      <c r="G573" s="186" t="str">
        <f t="shared" si="28"/>
        <v/>
      </c>
    </row>
    <row r="574" spans="1:7" s="201" customFormat="1" hidden="1" x14ac:dyDescent="0.25">
      <c r="A574" s="218" t="s">
        <v>1928</v>
      </c>
      <c r="B574" s="176" t="s">
        <v>556</v>
      </c>
      <c r="C574" s="276" t="s">
        <v>31</v>
      </c>
      <c r="D574" s="283" t="s">
        <v>31</v>
      </c>
      <c r="E574" s="203"/>
      <c r="F574" s="186" t="str">
        <f t="shared" si="27"/>
        <v/>
      </c>
      <c r="G574" s="186" t="str">
        <f t="shared" si="28"/>
        <v/>
      </c>
    </row>
    <row r="575" spans="1:7" s="201" customFormat="1" hidden="1" x14ac:dyDescent="0.25">
      <c r="A575" s="218" t="s">
        <v>1929</v>
      </c>
      <c r="B575" s="176" t="s">
        <v>1464</v>
      </c>
      <c r="C575" s="276" t="s">
        <v>31</v>
      </c>
      <c r="D575" s="283" t="s">
        <v>31</v>
      </c>
      <c r="E575" s="203"/>
      <c r="F575" s="186" t="str">
        <f t="shared" si="27"/>
        <v/>
      </c>
      <c r="G575" s="186" t="str">
        <f t="shared" si="28"/>
        <v/>
      </c>
    </row>
    <row r="576" spans="1:7" s="201" customFormat="1" hidden="1" x14ac:dyDescent="0.25">
      <c r="A576" s="218" t="s">
        <v>1930</v>
      </c>
      <c r="B576" s="204" t="s">
        <v>96</v>
      </c>
      <c r="C576" s="130">
        <f>SUM(C558:C575)</f>
        <v>0</v>
      </c>
      <c r="D576" s="131">
        <f>SUM(D558:D575)</f>
        <v>0</v>
      </c>
      <c r="E576" s="203"/>
      <c r="F576" s="208">
        <f>SUM(F558:F575)</f>
        <v>0</v>
      </c>
      <c r="G576" s="208">
        <f>SUM(G558:G575)</f>
        <v>0</v>
      </c>
    </row>
    <row r="577" spans="1:7" hidden="1" x14ac:dyDescent="0.25">
      <c r="A577" s="43"/>
      <c r="B577" s="43" t="s">
        <v>1776</v>
      </c>
      <c r="C577" s="43" t="s">
        <v>61</v>
      </c>
      <c r="D577" s="43" t="s">
        <v>1050</v>
      </c>
      <c r="E577" s="43"/>
      <c r="F577" s="43" t="s">
        <v>464</v>
      </c>
      <c r="G577" s="43" t="s">
        <v>1379</v>
      </c>
    </row>
    <row r="578" spans="1:7" hidden="1" x14ac:dyDescent="0.25">
      <c r="A578" s="159" t="s">
        <v>1931</v>
      </c>
      <c r="B578" s="166" t="s">
        <v>1039</v>
      </c>
      <c r="C578" s="281" t="s">
        <v>31</v>
      </c>
      <c r="D578" s="281" t="s">
        <v>31</v>
      </c>
      <c r="E578" s="164"/>
      <c r="F578" s="186" t="str">
        <f>IF($C$588=0,"",IF(C578="[for completion]","",IF(C578="","",C578/$C$588)))</f>
        <v/>
      </c>
      <c r="G578" s="186" t="str">
        <f>IF($D$588=0,"",IF(D578="[for completion]","",IF(D578="","",D578/$D$588)))</f>
        <v/>
      </c>
    </row>
    <row r="579" spans="1:7" hidden="1" x14ac:dyDescent="0.25">
      <c r="A579" s="218" t="s">
        <v>1932</v>
      </c>
      <c r="B579" s="166" t="s">
        <v>1040</v>
      </c>
      <c r="C579" s="281" t="s">
        <v>31</v>
      </c>
      <c r="D579" s="281" t="s">
        <v>31</v>
      </c>
      <c r="E579" s="164"/>
      <c r="F579" s="186" t="str">
        <f t="shared" ref="F579:F587" si="29">IF($C$588=0,"",IF(C579="[for completion]","",IF(C579="","",C579/$C$588)))</f>
        <v/>
      </c>
      <c r="G579" s="186" t="str">
        <f t="shared" ref="G579:G587" si="30">IF($D$588=0,"",IF(D579="[for completion]","",IF(D579="","",D579/$D$588)))</f>
        <v/>
      </c>
    </row>
    <row r="580" spans="1:7" hidden="1" x14ac:dyDescent="0.25">
      <c r="A580" s="218" t="s">
        <v>1933</v>
      </c>
      <c r="B580" s="166" t="s">
        <v>1041</v>
      </c>
      <c r="C580" s="281" t="s">
        <v>31</v>
      </c>
      <c r="D580" s="281" t="s">
        <v>31</v>
      </c>
      <c r="E580" s="164"/>
      <c r="F580" s="186" t="str">
        <f t="shared" si="29"/>
        <v/>
      </c>
      <c r="G580" s="186" t="str">
        <f t="shared" si="30"/>
        <v/>
      </c>
    </row>
    <row r="581" spans="1:7" hidden="1" x14ac:dyDescent="0.25">
      <c r="A581" s="218" t="s">
        <v>1934</v>
      </c>
      <c r="B581" s="166" t="s">
        <v>1042</v>
      </c>
      <c r="C581" s="281" t="s">
        <v>31</v>
      </c>
      <c r="D581" s="281" t="s">
        <v>31</v>
      </c>
      <c r="E581" s="164"/>
      <c r="F581" s="186" t="str">
        <f t="shared" si="29"/>
        <v/>
      </c>
      <c r="G581" s="186" t="str">
        <f t="shared" si="30"/>
        <v/>
      </c>
    </row>
    <row r="582" spans="1:7" hidden="1" x14ac:dyDescent="0.25">
      <c r="A582" s="218" t="s">
        <v>1935</v>
      </c>
      <c r="B582" s="166" t="s">
        <v>1043</v>
      </c>
      <c r="C582" s="281" t="s">
        <v>31</v>
      </c>
      <c r="D582" s="281" t="s">
        <v>31</v>
      </c>
      <c r="E582" s="164"/>
      <c r="F582" s="186" t="str">
        <f t="shared" si="29"/>
        <v/>
      </c>
      <c r="G582" s="186" t="str">
        <f t="shared" si="30"/>
        <v/>
      </c>
    </row>
    <row r="583" spans="1:7" hidden="1" x14ac:dyDescent="0.25">
      <c r="A583" s="218" t="s">
        <v>1936</v>
      </c>
      <c r="B583" s="166" t="s">
        <v>1044</v>
      </c>
      <c r="C583" s="281" t="s">
        <v>31</v>
      </c>
      <c r="D583" s="281" t="s">
        <v>31</v>
      </c>
      <c r="E583" s="164"/>
      <c r="F583" s="186" t="str">
        <f t="shared" si="29"/>
        <v/>
      </c>
      <c r="G583" s="186" t="str">
        <f t="shared" si="30"/>
        <v/>
      </c>
    </row>
    <row r="584" spans="1:7" hidden="1" x14ac:dyDescent="0.25">
      <c r="A584" s="218" t="s">
        <v>1937</v>
      </c>
      <c r="B584" s="166" t="s">
        <v>1045</v>
      </c>
      <c r="C584" s="281" t="s">
        <v>31</v>
      </c>
      <c r="D584" s="281" t="s">
        <v>31</v>
      </c>
      <c r="E584" s="164"/>
      <c r="F584" s="186" t="str">
        <f t="shared" si="29"/>
        <v/>
      </c>
      <c r="G584" s="186" t="str">
        <f t="shared" si="30"/>
        <v/>
      </c>
    </row>
    <row r="585" spans="1:7" hidden="1" x14ac:dyDescent="0.25">
      <c r="A585" s="218" t="s">
        <v>1938</v>
      </c>
      <c r="B585" s="166" t="s">
        <v>1046</v>
      </c>
      <c r="C585" s="281" t="s">
        <v>31</v>
      </c>
      <c r="D585" s="281" t="s">
        <v>31</v>
      </c>
      <c r="E585" s="164"/>
      <c r="F585" s="186" t="str">
        <f t="shared" si="29"/>
        <v/>
      </c>
      <c r="G585" s="186" t="str">
        <f t="shared" si="30"/>
        <v/>
      </c>
    </row>
    <row r="586" spans="1:7" hidden="1" x14ac:dyDescent="0.25">
      <c r="A586" s="218" t="s">
        <v>1939</v>
      </c>
      <c r="B586" s="166" t="s">
        <v>1047</v>
      </c>
      <c r="C586" s="281" t="s">
        <v>31</v>
      </c>
      <c r="D586" s="281" t="s">
        <v>31</v>
      </c>
      <c r="E586" s="164"/>
      <c r="F586" s="186" t="str">
        <f t="shared" si="29"/>
        <v/>
      </c>
      <c r="G586" s="186" t="str">
        <f t="shared" si="30"/>
        <v/>
      </c>
    </row>
    <row r="587" spans="1:7" s="201" customFormat="1" hidden="1" x14ac:dyDescent="0.25">
      <c r="A587" s="218" t="s">
        <v>1940</v>
      </c>
      <c r="B587" s="204" t="s">
        <v>1464</v>
      </c>
      <c r="C587" s="281" t="s">
        <v>31</v>
      </c>
      <c r="D587" s="281" t="s">
        <v>31</v>
      </c>
      <c r="E587" s="203"/>
      <c r="F587" s="186" t="str">
        <f t="shared" si="29"/>
        <v/>
      </c>
      <c r="G587" s="186" t="str">
        <f t="shared" si="30"/>
        <v/>
      </c>
    </row>
    <row r="588" spans="1:7" hidden="1" x14ac:dyDescent="0.25">
      <c r="A588" s="218" t="s">
        <v>1941</v>
      </c>
      <c r="B588" s="166" t="s">
        <v>96</v>
      </c>
      <c r="C588" s="130">
        <f>SUM(C578:C587)</f>
        <v>0</v>
      </c>
      <c r="D588" s="131">
        <f>SUM(D578:D587)</f>
        <v>0</v>
      </c>
      <c r="E588" s="164"/>
      <c r="F588" s="208">
        <f>SUM(F578:F587)</f>
        <v>0</v>
      </c>
      <c r="G588" s="208">
        <f>SUM(G578:G587)</f>
        <v>0</v>
      </c>
    </row>
    <row r="589" spans="1:7" hidden="1" x14ac:dyDescent="0.25"/>
    <row r="590" spans="1:7" hidden="1" x14ac:dyDescent="0.25">
      <c r="A590" s="101"/>
      <c r="B590" s="101" t="s">
        <v>1886</v>
      </c>
      <c r="C590" s="101" t="s">
        <v>61</v>
      </c>
      <c r="D590" s="101" t="s">
        <v>1048</v>
      </c>
      <c r="E590" s="101"/>
      <c r="F590" s="101" t="s">
        <v>464</v>
      </c>
      <c r="G590" s="101" t="s">
        <v>1379</v>
      </c>
    </row>
    <row r="591" spans="1:7" hidden="1" x14ac:dyDescent="0.25">
      <c r="A591" s="202" t="s">
        <v>1942</v>
      </c>
      <c r="B591" s="213" t="s">
        <v>1949</v>
      </c>
      <c r="C591" s="281" t="s">
        <v>31</v>
      </c>
      <c r="D591" s="281" t="s">
        <v>31</v>
      </c>
      <c r="E591" s="214"/>
      <c r="F591" s="186" t="str">
        <f>IF($C$595=0,"",IF(C591="[for completion]","",IF(C591="","",C591/$C$595)))</f>
        <v/>
      </c>
      <c r="G591" s="186" t="str">
        <f>IF($D$595=0,"",IF(D591="[for completion]","",IF(D591="","",D591/$D$595)))</f>
        <v/>
      </c>
    </row>
    <row r="592" spans="1:7" hidden="1" x14ac:dyDescent="0.25">
      <c r="A592" s="218" t="s">
        <v>1943</v>
      </c>
      <c r="B592" s="209" t="s">
        <v>1948</v>
      </c>
      <c r="C592" s="281" t="s">
        <v>31</v>
      </c>
      <c r="D592" s="281" t="s">
        <v>31</v>
      </c>
      <c r="E592" s="214"/>
      <c r="F592" s="214"/>
      <c r="G592" s="186" t="str">
        <f t="shared" ref="G592:G594" si="31">IF($D$595=0,"",IF(D592="[for completion]","",IF(D592="","",D592/$D$595)))</f>
        <v/>
      </c>
    </row>
    <row r="593" spans="1:7" hidden="1" x14ac:dyDescent="0.25">
      <c r="A593" s="218" t="s">
        <v>1944</v>
      </c>
      <c r="B593" s="213" t="s">
        <v>1049</v>
      </c>
      <c r="C593" s="281" t="s">
        <v>31</v>
      </c>
      <c r="D593" s="281" t="s">
        <v>31</v>
      </c>
      <c r="E593" s="214"/>
      <c r="F593" s="214"/>
      <c r="G593" s="186" t="str">
        <f t="shared" si="31"/>
        <v/>
      </c>
    </row>
    <row r="594" spans="1:7" hidden="1" x14ac:dyDescent="0.25">
      <c r="A594" s="218" t="s">
        <v>1945</v>
      </c>
      <c r="B594" s="211" t="s">
        <v>1464</v>
      </c>
      <c r="C594" s="281" t="s">
        <v>31</v>
      </c>
      <c r="D594" s="281" t="s">
        <v>31</v>
      </c>
      <c r="E594" s="214"/>
      <c r="F594" s="214"/>
      <c r="G594" s="186" t="str">
        <f t="shared" si="31"/>
        <v/>
      </c>
    </row>
    <row r="595" spans="1:7" hidden="1" x14ac:dyDescent="0.25">
      <c r="A595" s="218" t="s">
        <v>1946</v>
      </c>
      <c r="B595" s="213" t="s">
        <v>96</v>
      </c>
      <c r="C595" s="130">
        <f>SUM(C591:C594)</f>
        <v>0</v>
      </c>
      <c r="D595" s="131">
        <f>SUM(D591:D594)</f>
        <v>0</v>
      </c>
      <c r="E595" s="214"/>
      <c r="F595" s="208">
        <f>SUM(F591:F594)</f>
        <v>0</v>
      </c>
      <c r="G595" s="208">
        <f>SUM(G591:G594)</f>
        <v>0</v>
      </c>
    </row>
    <row r="596" spans="1:7" x14ac:dyDescent="0.25">
      <c r="A596" s="202"/>
    </row>
  </sheetData>
  <protectedRanges>
    <protectedRange sqref="B520" name="Mortgage Assets III_1"/>
    <protectedRange sqref="B121:B132" name="Mortgage Asset I"/>
    <protectedRange sqref="B215:B229" name="Mortgage Assets II"/>
  </protectedRanges>
  <mergeCells count="8">
    <mergeCell ref="A1:B1"/>
    <mergeCell ref="B25:C25"/>
    <mergeCell ref="B6:C6"/>
    <mergeCell ref="B7:C7"/>
    <mergeCell ref="B8:C8"/>
    <mergeCell ref="B9:C9"/>
    <mergeCell ref="B10:C10"/>
    <mergeCell ref="B14:C14"/>
  </mergeCells>
  <phoneticPr fontId="35"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B9" zoomScaleNormal="100" workbookViewId="0">
      <selection activeCell="C17" sqref="C17"/>
    </sheetView>
  </sheetViews>
  <sheetFormatPr defaultRowHeight="15" x14ac:dyDescent="0.25"/>
  <cols>
    <col min="1" max="1" width="13.28515625" style="201" customWidth="1"/>
    <col min="2" max="2" width="59" style="201" customWidth="1"/>
    <col min="3" max="7" width="36.7109375" style="201" customWidth="1"/>
    <col min="8" max="16384" width="9.140625" style="201"/>
  </cols>
  <sheetData>
    <row r="1" spans="1:9" ht="45" customHeight="1" x14ac:dyDescent="0.25">
      <c r="A1" s="360" t="s">
        <v>942</v>
      </c>
      <c r="B1" s="360"/>
    </row>
    <row r="2" spans="1:9" ht="31.5" x14ac:dyDescent="0.25">
      <c r="A2" s="219" t="s">
        <v>1585</v>
      </c>
      <c r="B2" s="219"/>
      <c r="C2" s="210"/>
      <c r="D2" s="210"/>
      <c r="E2" s="210"/>
      <c r="F2" s="220" t="s">
        <v>1440</v>
      </c>
      <c r="G2" s="221"/>
    </row>
    <row r="3" spans="1:9" x14ac:dyDescent="0.25">
      <c r="A3" s="210"/>
      <c r="B3" s="210"/>
      <c r="C3" s="210"/>
      <c r="D3" s="210"/>
      <c r="E3" s="210"/>
      <c r="F3" s="210"/>
      <c r="G3" s="210"/>
    </row>
    <row r="4" spans="1:9" ht="15.75" customHeight="1" thickBot="1" x14ac:dyDescent="0.3">
      <c r="A4" s="210"/>
      <c r="B4" s="210"/>
      <c r="C4" s="222"/>
      <c r="D4" s="210"/>
      <c r="E4" s="210"/>
      <c r="F4" s="210"/>
      <c r="G4" s="210"/>
    </row>
    <row r="5" spans="1:9" ht="60.75" customHeight="1" thickBot="1" x14ac:dyDescent="0.3">
      <c r="A5" s="223"/>
      <c r="B5" s="224" t="s">
        <v>20</v>
      </c>
      <c r="C5" s="225" t="s">
        <v>165</v>
      </c>
      <c r="D5" s="223"/>
      <c r="E5" s="361" t="s">
        <v>1565</v>
      </c>
      <c r="F5" s="362"/>
      <c r="G5" s="226" t="s">
        <v>1564</v>
      </c>
      <c r="H5" s="216"/>
    </row>
    <row r="6" spans="1:9" x14ac:dyDescent="0.25">
      <c r="A6" s="211"/>
      <c r="B6" s="211"/>
      <c r="C6" s="211"/>
      <c r="D6" s="211"/>
      <c r="F6" s="227"/>
      <c r="G6" s="227"/>
    </row>
    <row r="7" spans="1:9" ht="18.75" customHeight="1" x14ac:dyDescent="0.25">
      <c r="A7" s="228"/>
      <c r="B7" s="346" t="s">
        <v>1595</v>
      </c>
      <c r="C7" s="347"/>
      <c r="D7" s="229"/>
      <c r="E7" s="346" t="s">
        <v>1582</v>
      </c>
      <c r="F7" s="363"/>
      <c r="G7" s="363"/>
      <c r="H7" s="347"/>
    </row>
    <row r="8" spans="1:9" ht="18.75" customHeight="1" x14ac:dyDescent="0.25">
      <c r="A8" s="211"/>
      <c r="B8" s="364" t="s">
        <v>1558</v>
      </c>
      <c r="C8" s="365"/>
      <c r="D8" s="229"/>
      <c r="E8" s="366" t="s">
        <v>2084</v>
      </c>
      <c r="F8" s="367"/>
      <c r="G8" s="367"/>
      <c r="H8" s="368"/>
    </row>
    <row r="9" spans="1:9" ht="18.75" customHeight="1" x14ac:dyDescent="0.25">
      <c r="A9" s="211"/>
      <c r="B9" s="364" t="s">
        <v>1562</v>
      </c>
      <c r="C9" s="365"/>
      <c r="D9" s="230"/>
      <c r="E9" s="366"/>
      <c r="F9" s="367"/>
      <c r="G9" s="367"/>
      <c r="H9" s="368"/>
      <c r="I9" s="216"/>
    </row>
    <row r="10" spans="1:9" x14ac:dyDescent="0.25">
      <c r="A10" s="231"/>
      <c r="B10" s="369"/>
      <c r="C10" s="369"/>
      <c r="D10" s="229"/>
      <c r="E10" s="366"/>
      <c r="F10" s="367"/>
      <c r="G10" s="367"/>
      <c r="H10" s="368"/>
      <c r="I10" s="216"/>
    </row>
    <row r="11" spans="1:9" ht="15.75" thickBot="1" x14ac:dyDescent="0.3">
      <c r="A11" s="231"/>
      <c r="B11" s="370"/>
      <c r="C11" s="371"/>
      <c r="D11" s="230"/>
      <c r="E11" s="366"/>
      <c r="F11" s="367"/>
      <c r="G11" s="367"/>
      <c r="H11" s="368"/>
      <c r="I11" s="216"/>
    </row>
    <row r="12" spans="1:9" x14ac:dyDescent="0.25">
      <c r="A12" s="211"/>
      <c r="B12" s="232"/>
      <c r="C12" s="211"/>
      <c r="D12" s="211"/>
      <c r="E12" s="366"/>
      <c r="F12" s="367"/>
      <c r="G12" s="367"/>
      <c r="H12" s="368"/>
      <c r="I12" s="216"/>
    </row>
    <row r="13" spans="1:9" ht="15.75" customHeight="1" thickBot="1" x14ac:dyDescent="0.3">
      <c r="A13" s="211"/>
      <c r="B13" s="232"/>
      <c r="C13" s="211"/>
      <c r="D13" s="211"/>
      <c r="E13" s="355" t="s">
        <v>1596</v>
      </c>
      <c r="F13" s="356"/>
      <c r="G13" s="357" t="s">
        <v>2081</v>
      </c>
      <c r="H13" s="358"/>
      <c r="I13" s="216"/>
    </row>
    <row r="14" spans="1:9" x14ac:dyDescent="0.25">
      <c r="A14" s="211"/>
      <c r="B14" s="232"/>
      <c r="C14" s="211"/>
      <c r="D14" s="211"/>
      <c r="E14" s="233"/>
      <c r="F14" s="233"/>
      <c r="G14" s="211"/>
      <c r="H14" s="217"/>
    </row>
    <row r="15" spans="1:9" ht="18.75" customHeight="1" x14ac:dyDescent="0.25">
      <c r="A15" s="234"/>
      <c r="B15" s="359" t="s">
        <v>1597</v>
      </c>
      <c r="C15" s="359"/>
      <c r="D15" s="359"/>
      <c r="E15" s="234"/>
      <c r="F15" s="234"/>
      <c r="G15" s="234"/>
      <c r="H15" s="234"/>
    </row>
    <row r="16" spans="1:9" x14ac:dyDescent="0.25">
      <c r="A16" s="235"/>
      <c r="B16" s="235" t="s">
        <v>1559</v>
      </c>
      <c r="C16" s="235" t="s">
        <v>61</v>
      </c>
      <c r="D16" s="235" t="s">
        <v>1056</v>
      </c>
      <c r="E16" s="235"/>
      <c r="F16" s="235" t="s">
        <v>1560</v>
      </c>
      <c r="G16" s="235" t="s">
        <v>1561</v>
      </c>
      <c r="H16" s="235"/>
    </row>
    <row r="17" spans="1:8" x14ac:dyDescent="0.25">
      <c r="A17" s="211" t="s">
        <v>1566</v>
      </c>
      <c r="B17" s="213" t="s">
        <v>1567</v>
      </c>
      <c r="C17" s="318">
        <v>28130.911979227574</v>
      </c>
      <c r="D17" s="318">
        <v>13853.25</v>
      </c>
      <c r="F17" s="200">
        <f>IF(OR('B1. HTT Mortgage Assets'!$C$15=0,C17="[For completion]"),"",C17/'B1. HTT Mortgage Assets'!$C$15)</f>
        <v>4.0707792548182846E-2</v>
      </c>
      <c r="G17" s="200">
        <f>IF(OR('B1. HTT Mortgage Assets'!$F$28=0,D17="[For completion]"),"",D17/'B1. HTT Mortgage Assets'!$F$28)</f>
        <v>3.5478488689242936E-2</v>
      </c>
    </row>
    <row r="18" spans="1:8" x14ac:dyDescent="0.25">
      <c r="A18" s="213" t="s">
        <v>1598</v>
      </c>
      <c r="B18" s="237"/>
      <c r="C18" s="213"/>
      <c r="D18" s="213"/>
      <c r="F18" s="213"/>
      <c r="G18" s="213"/>
    </row>
    <row r="19" spans="1:8" x14ac:dyDescent="0.25">
      <c r="A19" s="213" t="s">
        <v>1599</v>
      </c>
      <c r="B19" s="213"/>
      <c r="C19" s="213"/>
      <c r="D19" s="213"/>
      <c r="F19" s="213"/>
      <c r="G19" s="213"/>
    </row>
    <row r="20" spans="1:8" ht="18.75" customHeight="1" x14ac:dyDescent="0.25">
      <c r="A20" s="234"/>
      <c r="B20" s="359" t="s">
        <v>1562</v>
      </c>
      <c r="C20" s="359"/>
      <c r="D20" s="359"/>
      <c r="E20" s="234"/>
      <c r="F20" s="234"/>
      <c r="G20" s="234"/>
      <c r="H20" s="234"/>
    </row>
    <row r="21" spans="1:8" x14ac:dyDescent="0.25">
      <c r="A21" s="235"/>
      <c r="B21" s="235" t="s">
        <v>1600</v>
      </c>
      <c r="C21" s="235" t="s">
        <v>1568</v>
      </c>
      <c r="D21" s="235" t="s">
        <v>1569</v>
      </c>
      <c r="E21" s="235" t="s">
        <v>1570</v>
      </c>
      <c r="F21" s="235" t="s">
        <v>1601</v>
      </c>
      <c r="G21" s="235" t="s">
        <v>1571</v>
      </c>
      <c r="H21" s="235" t="s">
        <v>1572</v>
      </c>
    </row>
    <row r="22" spans="1:8" ht="15" customHeight="1" x14ac:dyDescent="0.25">
      <c r="A22" s="212"/>
      <c r="B22" s="238" t="s">
        <v>1602</v>
      </c>
      <c r="C22" s="238"/>
      <c r="D22" s="212"/>
      <c r="E22" s="212"/>
      <c r="F22" s="212"/>
      <c r="G22" s="212"/>
      <c r="H22" s="212"/>
    </row>
    <row r="23" spans="1:8" x14ac:dyDescent="0.25">
      <c r="A23" s="211" t="s">
        <v>1573</v>
      </c>
      <c r="B23" s="211" t="s">
        <v>1584</v>
      </c>
      <c r="C23" s="239">
        <v>0</v>
      </c>
      <c r="D23" s="239">
        <v>0</v>
      </c>
      <c r="E23" s="239">
        <v>0</v>
      </c>
      <c r="F23" s="239">
        <v>0</v>
      </c>
      <c r="G23" s="239">
        <v>0</v>
      </c>
      <c r="H23" s="215">
        <f>SUM(C23:G23)</f>
        <v>0</v>
      </c>
    </row>
    <row r="24" spans="1:8" x14ac:dyDescent="0.25">
      <c r="A24" s="211" t="s">
        <v>1574</v>
      </c>
      <c r="B24" s="211" t="s">
        <v>1583</v>
      </c>
      <c r="C24" s="239">
        <v>6.0903151998635212E-5</v>
      </c>
      <c r="D24" s="239">
        <v>9.0518313654800538E-4</v>
      </c>
      <c r="E24" s="239">
        <v>2.9473438686154758E-3</v>
      </c>
      <c r="F24" s="239">
        <v>9.6617555009887706E-3</v>
      </c>
      <c r="G24" s="239">
        <v>2.7241990653790731E-2</v>
      </c>
      <c r="H24" s="215">
        <f t="shared" ref="H24:H25" si="0">SUM(C24:G24)</f>
        <v>4.0817176311941622E-2</v>
      </c>
    </row>
    <row r="25" spans="1:8" x14ac:dyDescent="0.25">
      <c r="A25" s="211" t="s">
        <v>1575</v>
      </c>
      <c r="B25" s="211" t="s">
        <v>1049</v>
      </c>
      <c r="C25" s="239">
        <v>0</v>
      </c>
      <c r="D25" s="239">
        <v>0</v>
      </c>
      <c r="E25" s="239">
        <v>0</v>
      </c>
      <c r="F25" s="239">
        <v>0</v>
      </c>
      <c r="G25" s="239">
        <v>0</v>
      </c>
      <c r="H25" s="215">
        <f t="shared" si="0"/>
        <v>0</v>
      </c>
    </row>
    <row r="26" spans="1:8" x14ac:dyDescent="0.25">
      <c r="A26" s="211" t="s">
        <v>1576</v>
      </c>
      <c r="B26" s="211" t="s">
        <v>1563</v>
      </c>
      <c r="C26" s="240">
        <v>6.0903151998635212E-5</v>
      </c>
      <c r="D26" s="240">
        <v>9.0518313654800538E-4</v>
      </c>
      <c r="E26" s="240">
        <v>2.9473438686154758E-3</v>
      </c>
      <c r="F26" s="240">
        <v>9.6617555009887706E-3</v>
      </c>
      <c r="G26" s="240">
        <v>2.7241990653790731E-2</v>
      </c>
      <c r="H26" s="240">
        <f t="shared" ref="H26" si="1">SUM(H23:H25)</f>
        <v>4.0817176311941622E-2</v>
      </c>
    </row>
    <row r="27" spans="1:8" hidden="1" x14ac:dyDescent="0.25">
      <c r="A27" s="211" t="s">
        <v>1578</v>
      </c>
      <c r="B27" s="241" t="s">
        <v>1577</v>
      </c>
      <c r="C27" s="239"/>
      <c r="D27" s="239"/>
      <c r="E27" s="239"/>
      <c r="F27" s="239"/>
      <c r="G27" s="239"/>
      <c r="H27" s="200">
        <f>IF(SUM(C27:G27)="","",SUM(C27:G27))</f>
        <v>0</v>
      </c>
    </row>
    <row r="28" spans="1:8" hidden="1" x14ac:dyDescent="0.25">
      <c r="A28" s="211" t="s">
        <v>1579</v>
      </c>
      <c r="B28" s="241" t="s">
        <v>1577</v>
      </c>
      <c r="C28" s="239"/>
      <c r="D28" s="239"/>
      <c r="E28" s="239"/>
      <c r="F28" s="239"/>
      <c r="G28" s="239"/>
      <c r="H28" s="215">
        <f t="shared" ref="H28:H30" si="2">IF(SUM(C28:G28)="","",SUM(C28:G28))</f>
        <v>0</v>
      </c>
    </row>
    <row r="29" spans="1:8" hidden="1" x14ac:dyDescent="0.25">
      <c r="A29" s="211" t="s">
        <v>1580</v>
      </c>
      <c r="B29" s="241" t="s">
        <v>1577</v>
      </c>
      <c r="C29" s="239"/>
      <c r="D29" s="239"/>
      <c r="E29" s="239"/>
      <c r="F29" s="239"/>
      <c r="G29" s="239"/>
      <c r="H29" s="215">
        <f t="shared" si="2"/>
        <v>0</v>
      </c>
    </row>
    <row r="30" spans="1:8" hidden="1" x14ac:dyDescent="0.25">
      <c r="A30" s="211" t="s">
        <v>1581</v>
      </c>
      <c r="B30" s="241" t="s">
        <v>1577</v>
      </c>
      <c r="C30" s="239"/>
      <c r="D30" s="239"/>
      <c r="E30" s="239"/>
      <c r="F30" s="239"/>
      <c r="G30" s="239"/>
      <c r="H30" s="215">
        <f t="shared" si="2"/>
        <v>0</v>
      </c>
    </row>
    <row r="31" spans="1:8" x14ac:dyDescent="0.25">
      <c r="A31" s="211"/>
      <c r="B31" s="241"/>
      <c r="C31" s="242"/>
      <c r="D31" s="236"/>
      <c r="E31" s="236"/>
      <c r="F31" s="243"/>
      <c r="G31" s="244"/>
    </row>
    <row r="32" spans="1:8" x14ac:dyDescent="0.25">
      <c r="A32" s="211"/>
      <c r="B32" s="241"/>
      <c r="C32" s="245"/>
      <c r="D32" s="211"/>
      <c r="E32" s="211"/>
      <c r="F32" s="200"/>
      <c r="G32" s="214"/>
    </row>
    <row r="33" spans="1:7" x14ac:dyDescent="0.25">
      <c r="A33" s="211"/>
      <c r="B33" s="241"/>
      <c r="C33" s="245"/>
      <c r="D33" s="211"/>
      <c r="E33" s="211"/>
      <c r="F33" s="200"/>
      <c r="G33" s="214"/>
    </row>
    <row r="34" spans="1:7" x14ac:dyDescent="0.25">
      <c r="A34" s="211"/>
      <c r="B34" s="241"/>
      <c r="C34" s="245"/>
      <c r="D34" s="211"/>
      <c r="E34" s="211"/>
      <c r="F34" s="200"/>
      <c r="G34" s="214"/>
    </row>
    <row r="35" spans="1:7" x14ac:dyDescent="0.25">
      <c r="A35" s="211"/>
      <c r="B35" s="241"/>
      <c r="C35" s="245"/>
      <c r="D35" s="211"/>
      <c r="F35" s="200"/>
      <c r="G35" s="214"/>
    </row>
    <row r="36" spans="1:7" x14ac:dyDescent="0.25">
      <c r="A36" s="211"/>
      <c r="B36" s="211"/>
      <c r="C36" s="199"/>
      <c r="D36" s="199"/>
      <c r="E36" s="199"/>
      <c r="F36" s="199"/>
      <c r="G36" s="213"/>
    </row>
    <row r="37" spans="1:7" x14ac:dyDescent="0.25">
      <c r="A37" s="211"/>
      <c r="B37" s="211"/>
      <c r="C37" s="199"/>
      <c r="D37" s="199"/>
      <c r="E37" s="199"/>
      <c r="F37" s="199"/>
      <c r="G37" s="213"/>
    </row>
    <row r="38" spans="1:7" x14ac:dyDescent="0.25">
      <c r="A38" s="211"/>
      <c r="B38" s="211"/>
      <c r="C38" s="199"/>
      <c r="D38" s="199"/>
      <c r="E38" s="199"/>
      <c r="F38" s="199"/>
      <c r="G38" s="213"/>
    </row>
    <row r="39" spans="1:7" x14ac:dyDescent="0.25">
      <c r="A39" s="211"/>
      <c r="B39" s="211"/>
      <c r="C39" s="199"/>
      <c r="D39" s="199"/>
      <c r="E39" s="199"/>
      <c r="F39" s="199"/>
      <c r="G39" s="213"/>
    </row>
    <row r="40" spans="1:7" x14ac:dyDescent="0.25">
      <c r="A40" s="211"/>
      <c r="B40" s="211"/>
      <c r="C40" s="199"/>
      <c r="D40" s="199"/>
      <c r="E40" s="199"/>
      <c r="F40" s="199"/>
      <c r="G40" s="213"/>
    </row>
    <row r="41" spans="1:7" x14ac:dyDescent="0.25">
      <c r="A41" s="211"/>
      <c r="B41" s="211"/>
      <c r="C41" s="199"/>
      <c r="D41" s="199"/>
      <c r="E41" s="199"/>
      <c r="F41" s="199"/>
      <c r="G41" s="213"/>
    </row>
    <row r="42" spans="1:7" x14ac:dyDescent="0.25">
      <c r="A42" s="211"/>
      <c r="B42" s="211"/>
      <c r="C42" s="199"/>
      <c r="D42" s="199"/>
      <c r="E42" s="199"/>
      <c r="F42" s="199"/>
      <c r="G42" s="213"/>
    </row>
    <row r="43" spans="1:7" x14ac:dyDescent="0.25">
      <c r="A43" s="211"/>
      <c r="B43" s="211"/>
      <c r="C43" s="199"/>
      <c r="D43" s="199"/>
      <c r="E43" s="199"/>
      <c r="F43" s="199"/>
      <c r="G43" s="213"/>
    </row>
    <row r="44" spans="1:7" x14ac:dyDescent="0.25">
      <c r="A44" s="211"/>
      <c r="B44" s="211"/>
      <c r="C44" s="199"/>
      <c r="D44" s="199"/>
      <c r="E44" s="199"/>
      <c r="F44" s="199"/>
      <c r="G44" s="213"/>
    </row>
    <row r="45" spans="1:7" x14ac:dyDescent="0.25">
      <c r="A45" s="211"/>
      <c r="B45" s="211"/>
      <c r="C45" s="199"/>
      <c r="D45" s="199"/>
      <c r="E45" s="199"/>
      <c r="F45" s="199"/>
      <c r="G45" s="213"/>
    </row>
    <row r="46" spans="1:7" x14ac:dyDescent="0.25">
      <c r="A46" s="211"/>
      <c r="B46" s="211"/>
      <c r="C46" s="199"/>
      <c r="D46" s="199"/>
      <c r="E46" s="199"/>
      <c r="F46" s="199"/>
      <c r="G46" s="213"/>
    </row>
    <row r="47" spans="1:7" x14ac:dyDescent="0.25">
      <c r="A47" s="211"/>
      <c r="B47" s="211"/>
      <c r="C47" s="199"/>
      <c r="D47" s="199"/>
      <c r="E47" s="199"/>
      <c r="F47" s="199"/>
      <c r="G47" s="213"/>
    </row>
    <row r="48" spans="1:7" x14ac:dyDescent="0.25">
      <c r="A48" s="211"/>
      <c r="B48" s="211"/>
      <c r="C48" s="199"/>
      <c r="D48" s="199"/>
      <c r="E48" s="199"/>
      <c r="F48" s="199"/>
      <c r="G48" s="213"/>
    </row>
    <row r="49" spans="1:7" x14ac:dyDescent="0.25">
      <c r="A49" s="211"/>
      <c r="B49" s="211"/>
      <c r="C49" s="199"/>
      <c r="D49" s="199"/>
      <c r="E49" s="199"/>
      <c r="F49" s="199"/>
      <c r="G49" s="213"/>
    </row>
    <row r="50" spans="1:7" x14ac:dyDescent="0.25">
      <c r="A50" s="211"/>
      <c r="B50" s="211"/>
      <c r="C50" s="199"/>
      <c r="D50" s="199"/>
      <c r="E50" s="199"/>
      <c r="F50" s="199"/>
      <c r="G50" s="213"/>
    </row>
    <row r="51" spans="1:7" x14ac:dyDescent="0.25">
      <c r="A51" s="211"/>
      <c r="B51" s="211"/>
      <c r="C51" s="199"/>
      <c r="D51" s="199"/>
      <c r="E51" s="199"/>
      <c r="F51" s="199"/>
      <c r="G51" s="213"/>
    </row>
    <row r="52" spans="1:7" x14ac:dyDescent="0.25">
      <c r="A52" s="211"/>
      <c r="B52" s="211"/>
      <c r="C52" s="199"/>
      <c r="D52" s="199"/>
      <c r="E52" s="199"/>
      <c r="F52" s="199"/>
      <c r="G52" s="213"/>
    </row>
    <row r="53" spans="1:7" x14ac:dyDescent="0.25">
      <c r="A53" s="211"/>
      <c r="B53" s="211"/>
      <c r="C53" s="199"/>
      <c r="D53" s="199"/>
      <c r="E53" s="199"/>
      <c r="F53" s="199"/>
      <c r="G53" s="213"/>
    </row>
    <row r="54" spans="1:7" x14ac:dyDescent="0.25">
      <c r="A54" s="211"/>
      <c r="B54" s="211"/>
      <c r="C54" s="199"/>
      <c r="D54" s="199"/>
      <c r="E54" s="199"/>
      <c r="F54" s="199"/>
      <c r="G54" s="213"/>
    </row>
    <row r="55" spans="1:7" x14ac:dyDescent="0.25">
      <c r="A55" s="211"/>
      <c r="B55" s="211"/>
      <c r="C55" s="199"/>
      <c r="D55" s="199"/>
      <c r="E55" s="199"/>
      <c r="F55" s="199"/>
      <c r="G55" s="213"/>
    </row>
    <row r="56" spans="1:7" x14ac:dyDescent="0.25">
      <c r="A56" s="211"/>
      <c r="B56" s="211"/>
      <c r="C56" s="199"/>
      <c r="D56" s="199"/>
      <c r="E56" s="199"/>
      <c r="F56" s="199"/>
      <c r="G56" s="213"/>
    </row>
    <row r="57" spans="1:7" x14ac:dyDescent="0.25">
      <c r="A57" s="211"/>
      <c r="B57" s="211"/>
      <c r="C57" s="199"/>
      <c r="D57" s="199"/>
      <c r="E57" s="199"/>
      <c r="F57" s="199"/>
      <c r="G57" s="213"/>
    </row>
    <row r="58" spans="1:7" x14ac:dyDescent="0.25">
      <c r="A58" s="211"/>
      <c r="B58" s="211"/>
      <c r="C58" s="199"/>
      <c r="D58" s="199"/>
      <c r="E58" s="199"/>
      <c r="F58" s="199"/>
      <c r="G58" s="213"/>
    </row>
    <row r="59" spans="1:7" x14ac:dyDescent="0.25">
      <c r="A59" s="211"/>
      <c r="B59" s="211"/>
      <c r="C59" s="199"/>
      <c r="D59" s="199"/>
      <c r="E59" s="199"/>
      <c r="F59" s="199"/>
      <c r="G59" s="213"/>
    </row>
    <row r="60" spans="1:7" x14ac:dyDescent="0.25">
      <c r="A60" s="211"/>
      <c r="B60" s="211"/>
      <c r="C60" s="199"/>
      <c r="D60" s="199"/>
      <c r="E60" s="199"/>
      <c r="F60" s="199"/>
      <c r="G60" s="213"/>
    </row>
    <row r="61" spans="1:7" x14ac:dyDescent="0.25">
      <c r="A61" s="211"/>
      <c r="B61" s="211"/>
      <c r="C61" s="199"/>
      <c r="D61" s="199"/>
      <c r="E61" s="199"/>
      <c r="F61" s="199"/>
      <c r="G61" s="213"/>
    </row>
    <row r="62" spans="1:7" x14ac:dyDescent="0.25">
      <c r="A62" s="211"/>
      <c r="B62" s="211"/>
      <c r="C62" s="199"/>
      <c r="D62" s="199"/>
      <c r="E62" s="199"/>
      <c r="F62" s="199"/>
      <c r="G62" s="213"/>
    </row>
    <row r="63" spans="1:7" x14ac:dyDescent="0.25">
      <c r="A63" s="211"/>
      <c r="B63" s="246"/>
      <c r="C63" s="247"/>
      <c r="D63" s="247"/>
      <c r="E63" s="199"/>
      <c r="F63" s="247"/>
      <c r="G63" s="213"/>
    </row>
    <row r="64" spans="1:7" x14ac:dyDescent="0.25">
      <c r="A64" s="211"/>
      <c r="B64" s="211"/>
      <c r="C64" s="199"/>
      <c r="D64" s="199"/>
      <c r="E64" s="199"/>
      <c r="F64" s="199"/>
      <c r="G64" s="213"/>
    </row>
    <row r="65" spans="1:7" x14ac:dyDescent="0.25">
      <c r="A65" s="211"/>
      <c r="B65" s="211"/>
      <c r="C65" s="199"/>
      <c r="D65" s="199"/>
      <c r="E65" s="199"/>
      <c r="F65" s="199"/>
      <c r="G65" s="213"/>
    </row>
    <row r="66" spans="1:7" x14ac:dyDescent="0.25">
      <c r="A66" s="211"/>
      <c r="B66" s="211"/>
      <c r="C66" s="199"/>
      <c r="D66" s="199"/>
      <c r="E66" s="199"/>
      <c r="F66" s="199"/>
      <c r="G66" s="213"/>
    </row>
    <row r="67" spans="1:7" x14ac:dyDescent="0.25">
      <c r="A67" s="211"/>
      <c r="B67" s="246"/>
      <c r="C67" s="247"/>
      <c r="D67" s="247"/>
      <c r="E67" s="199"/>
      <c r="F67" s="247"/>
      <c r="G67" s="213"/>
    </row>
    <row r="68" spans="1:7" x14ac:dyDescent="0.25">
      <c r="A68" s="211"/>
      <c r="B68" s="213"/>
      <c r="C68" s="199"/>
      <c r="D68" s="199"/>
      <c r="E68" s="199"/>
      <c r="F68" s="199"/>
      <c r="G68" s="213"/>
    </row>
    <row r="69" spans="1:7" x14ac:dyDescent="0.25">
      <c r="A69" s="211"/>
      <c r="B69" s="211"/>
      <c r="C69" s="199"/>
      <c r="D69" s="199"/>
      <c r="E69" s="199"/>
      <c r="F69" s="199"/>
      <c r="G69" s="213"/>
    </row>
    <row r="70" spans="1:7" x14ac:dyDescent="0.25">
      <c r="A70" s="211"/>
      <c r="B70" s="213"/>
      <c r="C70" s="199"/>
      <c r="D70" s="199"/>
      <c r="E70" s="199"/>
      <c r="F70" s="199"/>
      <c r="G70" s="213"/>
    </row>
    <row r="71" spans="1:7" x14ac:dyDescent="0.25">
      <c r="A71" s="211"/>
      <c r="B71" s="213"/>
      <c r="C71" s="199"/>
      <c r="D71" s="199"/>
      <c r="E71" s="199"/>
      <c r="F71" s="199"/>
      <c r="G71" s="213"/>
    </row>
    <row r="72" spans="1:7" x14ac:dyDescent="0.25">
      <c r="A72" s="211"/>
      <c r="B72" s="213"/>
      <c r="C72" s="199"/>
      <c r="D72" s="199"/>
      <c r="E72" s="199"/>
      <c r="F72" s="199"/>
      <c r="G72" s="213"/>
    </row>
    <row r="73" spans="1:7" x14ac:dyDescent="0.25">
      <c r="A73" s="211"/>
      <c r="B73" s="213"/>
      <c r="C73" s="199"/>
      <c r="D73" s="199"/>
      <c r="E73" s="199"/>
      <c r="F73" s="199"/>
      <c r="G73" s="213"/>
    </row>
    <row r="74" spans="1:7" x14ac:dyDescent="0.25">
      <c r="A74" s="211"/>
      <c r="B74" s="213"/>
      <c r="C74" s="199"/>
      <c r="D74" s="199"/>
      <c r="E74" s="199"/>
      <c r="F74" s="199"/>
      <c r="G74" s="213"/>
    </row>
    <row r="75" spans="1:7" x14ac:dyDescent="0.25">
      <c r="A75" s="211"/>
      <c r="B75" s="213"/>
      <c r="C75" s="199"/>
      <c r="D75" s="199"/>
      <c r="E75" s="199"/>
      <c r="F75" s="199"/>
      <c r="G75" s="213"/>
    </row>
    <row r="76" spans="1:7" x14ac:dyDescent="0.25">
      <c r="A76" s="211"/>
      <c r="B76" s="213"/>
      <c r="C76" s="199"/>
      <c r="D76" s="199"/>
      <c r="E76" s="199"/>
      <c r="F76" s="199"/>
      <c r="G76" s="213"/>
    </row>
    <row r="77" spans="1:7" x14ac:dyDescent="0.25">
      <c r="A77" s="211"/>
      <c r="B77" s="213"/>
      <c r="C77" s="199"/>
      <c r="D77" s="199"/>
      <c r="E77" s="199"/>
      <c r="F77" s="199"/>
      <c r="G77" s="213"/>
    </row>
    <row r="78" spans="1:7" x14ac:dyDescent="0.25">
      <c r="A78" s="211"/>
      <c r="B78" s="213"/>
      <c r="C78" s="199"/>
      <c r="D78" s="199"/>
      <c r="E78" s="199"/>
      <c r="F78" s="199"/>
      <c r="G78" s="213"/>
    </row>
    <row r="79" spans="1:7" x14ac:dyDescent="0.25">
      <c r="A79" s="211"/>
      <c r="B79" s="241"/>
      <c r="C79" s="199"/>
      <c r="D79" s="199"/>
      <c r="E79" s="199"/>
      <c r="F79" s="199"/>
      <c r="G79" s="213"/>
    </row>
    <row r="80" spans="1:7" x14ac:dyDescent="0.25">
      <c r="A80" s="211"/>
      <c r="B80" s="241"/>
      <c r="C80" s="199"/>
      <c r="D80" s="199"/>
      <c r="E80" s="199"/>
      <c r="F80" s="199"/>
      <c r="G80" s="213"/>
    </row>
    <row r="81" spans="1:7" x14ac:dyDescent="0.25">
      <c r="A81" s="211"/>
      <c r="B81" s="241"/>
      <c r="C81" s="199"/>
      <c r="D81" s="199"/>
      <c r="E81" s="199"/>
      <c r="F81" s="199"/>
      <c r="G81" s="213"/>
    </row>
    <row r="82" spans="1:7" x14ac:dyDescent="0.25">
      <c r="A82" s="211"/>
      <c r="B82" s="241"/>
      <c r="C82" s="199"/>
      <c r="D82" s="199"/>
      <c r="E82" s="199"/>
      <c r="F82" s="199"/>
      <c r="G82" s="213"/>
    </row>
    <row r="83" spans="1:7" x14ac:dyDescent="0.25">
      <c r="A83" s="211"/>
      <c r="B83" s="241"/>
      <c r="C83" s="199"/>
      <c r="D83" s="199"/>
      <c r="E83" s="199"/>
      <c r="F83" s="199"/>
      <c r="G83" s="213"/>
    </row>
    <row r="84" spans="1:7" x14ac:dyDescent="0.25">
      <c r="A84" s="211"/>
      <c r="B84" s="241"/>
      <c r="C84" s="199"/>
      <c r="D84" s="199"/>
      <c r="E84" s="199"/>
      <c r="F84" s="199"/>
      <c r="G84" s="213"/>
    </row>
    <row r="85" spans="1:7" x14ac:dyDescent="0.25">
      <c r="A85" s="211"/>
      <c r="B85" s="241"/>
      <c r="C85" s="199"/>
      <c r="D85" s="199"/>
      <c r="E85" s="199"/>
      <c r="F85" s="199"/>
      <c r="G85" s="213"/>
    </row>
    <row r="86" spans="1:7" x14ac:dyDescent="0.25">
      <c r="A86" s="211"/>
      <c r="B86" s="241"/>
      <c r="C86" s="199"/>
      <c r="D86" s="199"/>
      <c r="E86" s="199"/>
      <c r="F86" s="199"/>
      <c r="G86" s="213"/>
    </row>
    <row r="87" spans="1:7" x14ac:dyDescent="0.25">
      <c r="A87" s="211"/>
      <c r="B87" s="241"/>
      <c r="C87" s="199"/>
      <c r="D87" s="199"/>
      <c r="E87" s="199"/>
      <c r="F87" s="199"/>
      <c r="G87" s="213"/>
    </row>
    <row r="88" spans="1:7" x14ac:dyDescent="0.25">
      <c r="A88" s="211"/>
      <c r="B88" s="241"/>
      <c r="C88" s="199"/>
      <c r="D88" s="199"/>
      <c r="E88" s="199"/>
      <c r="F88" s="199"/>
      <c r="G88" s="213"/>
    </row>
    <row r="89" spans="1:7" x14ac:dyDescent="0.25">
      <c r="A89" s="235"/>
      <c r="B89" s="235"/>
      <c r="C89" s="235"/>
      <c r="D89" s="235"/>
      <c r="E89" s="235"/>
      <c r="F89" s="235"/>
      <c r="G89" s="235"/>
    </row>
    <row r="90" spans="1:7" x14ac:dyDescent="0.25">
      <c r="A90" s="211"/>
      <c r="B90" s="213"/>
      <c r="C90" s="199"/>
      <c r="D90" s="199"/>
      <c r="E90" s="199"/>
      <c r="F90" s="199"/>
      <c r="G90" s="213"/>
    </row>
    <row r="91" spans="1:7" x14ac:dyDescent="0.25">
      <c r="A91" s="211"/>
      <c r="B91" s="213"/>
      <c r="C91" s="199"/>
      <c r="D91" s="199"/>
      <c r="E91" s="199"/>
      <c r="F91" s="199"/>
      <c r="G91" s="213"/>
    </row>
    <row r="92" spans="1:7" x14ac:dyDescent="0.25">
      <c r="A92" s="211"/>
      <c r="B92" s="213"/>
      <c r="C92" s="199"/>
      <c r="D92" s="199"/>
      <c r="E92" s="199"/>
      <c r="F92" s="199"/>
      <c r="G92" s="213"/>
    </row>
    <row r="93" spans="1:7" x14ac:dyDescent="0.25">
      <c r="A93" s="211"/>
      <c r="B93" s="213"/>
      <c r="C93" s="199"/>
      <c r="D93" s="199"/>
      <c r="E93" s="199"/>
      <c r="F93" s="199"/>
      <c r="G93" s="213"/>
    </row>
    <row r="94" spans="1:7" x14ac:dyDescent="0.25">
      <c r="A94" s="211"/>
      <c r="B94" s="213"/>
      <c r="C94" s="199"/>
      <c r="D94" s="199"/>
      <c r="E94" s="199"/>
      <c r="F94" s="199"/>
      <c r="G94" s="213"/>
    </row>
    <row r="95" spans="1:7" x14ac:dyDescent="0.25">
      <c r="A95" s="211"/>
      <c r="B95" s="213"/>
      <c r="C95" s="199"/>
      <c r="D95" s="199"/>
      <c r="E95" s="199"/>
      <c r="F95" s="199"/>
      <c r="G95" s="213"/>
    </row>
    <row r="96" spans="1:7" x14ac:dyDescent="0.25">
      <c r="A96" s="211"/>
      <c r="B96" s="213"/>
      <c r="C96" s="199"/>
      <c r="D96" s="199"/>
      <c r="E96" s="199"/>
      <c r="F96" s="199"/>
      <c r="G96" s="213"/>
    </row>
    <row r="97" spans="1:7" x14ac:dyDescent="0.25">
      <c r="A97" s="211"/>
      <c r="B97" s="213"/>
      <c r="C97" s="199"/>
      <c r="D97" s="199"/>
      <c r="E97" s="199"/>
      <c r="F97" s="199"/>
      <c r="G97" s="213"/>
    </row>
    <row r="98" spans="1:7" x14ac:dyDescent="0.25">
      <c r="A98" s="211"/>
      <c r="B98" s="213"/>
      <c r="C98" s="199"/>
      <c r="D98" s="199"/>
      <c r="E98" s="199"/>
      <c r="F98" s="199"/>
      <c r="G98" s="213"/>
    </row>
    <row r="99" spans="1:7" x14ac:dyDescent="0.25">
      <c r="A99" s="211"/>
      <c r="B99" s="213"/>
      <c r="C99" s="199"/>
      <c r="D99" s="199"/>
      <c r="E99" s="199"/>
      <c r="F99" s="199"/>
      <c r="G99" s="213"/>
    </row>
    <row r="100" spans="1:7" x14ac:dyDescent="0.25">
      <c r="A100" s="211"/>
      <c r="B100" s="213"/>
      <c r="C100" s="199"/>
      <c r="D100" s="199"/>
      <c r="E100" s="199"/>
      <c r="F100" s="199"/>
      <c r="G100" s="213"/>
    </row>
    <row r="101" spans="1:7" x14ac:dyDescent="0.25">
      <c r="A101" s="211"/>
      <c r="B101" s="213"/>
      <c r="C101" s="199"/>
      <c r="D101" s="199"/>
      <c r="E101" s="199"/>
      <c r="F101" s="199"/>
      <c r="G101" s="213"/>
    </row>
    <row r="102" spans="1:7" x14ac:dyDescent="0.25">
      <c r="A102" s="211"/>
      <c r="B102" s="213"/>
      <c r="C102" s="199"/>
      <c r="D102" s="199"/>
      <c r="E102" s="199"/>
      <c r="F102" s="199"/>
      <c r="G102" s="213"/>
    </row>
    <row r="103" spans="1:7" x14ac:dyDescent="0.25">
      <c r="A103" s="211"/>
      <c r="B103" s="213"/>
      <c r="C103" s="199"/>
      <c r="D103" s="199"/>
      <c r="E103" s="199"/>
      <c r="F103" s="199"/>
      <c r="G103" s="213"/>
    </row>
    <row r="104" spans="1:7" x14ac:dyDescent="0.25">
      <c r="A104" s="211"/>
      <c r="B104" s="213"/>
      <c r="C104" s="199"/>
      <c r="D104" s="199"/>
      <c r="E104" s="199"/>
      <c r="F104" s="199"/>
      <c r="G104" s="213"/>
    </row>
    <row r="105" spans="1:7" x14ac:dyDescent="0.25">
      <c r="A105" s="211"/>
      <c r="B105" s="213"/>
      <c r="C105" s="199"/>
      <c r="D105" s="199"/>
      <c r="E105" s="199"/>
      <c r="F105" s="199"/>
      <c r="G105" s="213"/>
    </row>
    <row r="106" spans="1:7" x14ac:dyDescent="0.25">
      <c r="A106" s="211"/>
      <c r="B106" s="213"/>
      <c r="C106" s="199"/>
      <c r="D106" s="199"/>
      <c r="E106" s="199"/>
      <c r="F106" s="199"/>
      <c r="G106" s="213"/>
    </row>
    <row r="107" spans="1:7" x14ac:dyDescent="0.25">
      <c r="A107" s="211"/>
      <c r="B107" s="213"/>
      <c r="C107" s="199"/>
      <c r="D107" s="199"/>
      <c r="E107" s="199"/>
      <c r="F107" s="199"/>
      <c r="G107" s="213"/>
    </row>
    <row r="108" spans="1:7" x14ac:dyDescent="0.25">
      <c r="A108" s="211"/>
      <c r="B108" s="213"/>
      <c r="C108" s="199"/>
      <c r="D108" s="199"/>
      <c r="E108" s="199"/>
      <c r="F108" s="199"/>
      <c r="G108" s="213"/>
    </row>
    <row r="109" spans="1:7" x14ac:dyDescent="0.25">
      <c r="A109" s="211"/>
      <c r="B109" s="213"/>
      <c r="C109" s="199"/>
      <c r="D109" s="199"/>
      <c r="E109" s="199"/>
      <c r="F109" s="199"/>
      <c r="G109" s="213"/>
    </row>
    <row r="110" spans="1:7" x14ac:dyDescent="0.25">
      <c r="A110" s="211"/>
      <c r="B110" s="213"/>
      <c r="C110" s="199"/>
      <c r="D110" s="199"/>
      <c r="E110" s="199"/>
      <c r="F110" s="199"/>
      <c r="G110" s="213"/>
    </row>
    <row r="111" spans="1:7" x14ac:dyDescent="0.25">
      <c r="A111" s="211"/>
      <c r="B111" s="213"/>
      <c r="C111" s="199"/>
      <c r="D111" s="199"/>
      <c r="E111" s="199"/>
      <c r="F111" s="199"/>
      <c r="G111" s="213"/>
    </row>
    <row r="112" spans="1:7" x14ac:dyDescent="0.25">
      <c r="A112" s="211"/>
      <c r="B112" s="213"/>
      <c r="C112" s="199"/>
      <c r="D112" s="199"/>
      <c r="E112" s="199"/>
      <c r="F112" s="199"/>
      <c r="G112" s="213"/>
    </row>
    <row r="113" spans="1:7" x14ac:dyDescent="0.25">
      <c r="A113" s="211"/>
      <c r="B113" s="213"/>
      <c r="C113" s="199"/>
      <c r="D113" s="199"/>
      <c r="E113" s="199"/>
      <c r="F113" s="199"/>
      <c r="G113" s="213"/>
    </row>
    <row r="114" spans="1:7" x14ac:dyDescent="0.25">
      <c r="A114" s="211"/>
      <c r="B114" s="213"/>
      <c r="C114" s="199"/>
      <c r="D114" s="199"/>
      <c r="E114" s="199"/>
      <c r="F114" s="199"/>
      <c r="G114" s="213"/>
    </row>
    <row r="115" spans="1:7" x14ac:dyDescent="0.25">
      <c r="A115" s="211"/>
      <c r="B115" s="213"/>
      <c r="C115" s="199"/>
      <c r="D115" s="199"/>
      <c r="E115" s="199"/>
      <c r="F115" s="199"/>
      <c r="G115" s="213"/>
    </row>
    <row r="116" spans="1:7" x14ac:dyDescent="0.25">
      <c r="A116" s="211"/>
      <c r="B116" s="213"/>
      <c r="C116" s="199"/>
      <c r="D116" s="199"/>
      <c r="E116" s="199"/>
      <c r="F116" s="199"/>
      <c r="G116" s="213"/>
    </row>
    <row r="117" spans="1:7" x14ac:dyDescent="0.25">
      <c r="A117" s="211"/>
      <c r="B117" s="213"/>
      <c r="C117" s="199"/>
      <c r="D117" s="199"/>
      <c r="E117" s="199"/>
      <c r="F117" s="199"/>
      <c r="G117" s="213"/>
    </row>
    <row r="118" spans="1:7" x14ac:dyDescent="0.25">
      <c r="A118" s="211"/>
      <c r="B118" s="213"/>
      <c r="C118" s="199"/>
      <c r="D118" s="199"/>
      <c r="E118" s="199"/>
      <c r="F118" s="199"/>
      <c r="G118" s="213"/>
    </row>
    <row r="119" spans="1:7" x14ac:dyDescent="0.25">
      <c r="A119" s="211"/>
      <c r="B119" s="213"/>
      <c r="C119" s="199"/>
      <c r="D119" s="199"/>
      <c r="E119" s="199"/>
      <c r="F119" s="199"/>
      <c r="G119" s="213"/>
    </row>
    <row r="120" spans="1:7" x14ac:dyDescent="0.25">
      <c r="A120" s="211"/>
      <c r="B120" s="213"/>
      <c r="C120" s="199"/>
      <c r="D120" s="199"/>
      <c r="E120" s="199"/>
      <c r="F120" s="199"/>
      <c r="G120" s="213"/>
    </row>
    <row r="121" spans="1:7" x14ac:dyDescent="0.25">
      <c r="A121" s="211"/>
      <c r="B121" s="213"/>
      <c r="C121" s="199"/>
      <c r="D121" s="199"/>
      <c r="E121" s="199"/>
      <c r="F121" s="199"/>
      <c r="G121" s="213"/>
    </row>
    <row r="122" spans="1:7" x14ac:dyDescent="0.25">
      <c r="A122" s="211"/>
      <c r="B122" s="213"/>
      <c r="C122" s="199"/>
      <c r="D122" s="199"/>
      <c r="E122" s="199"/>
      <c r="F122" s="199"/>
      <c r="G122" s="213"/>
    </row>
    <row r="123" spans="1:7" x14ac:dyDescent="0.25">
      <c r="A123" s="211"/>
      <c r="B123" s="213"/>
      <c r="C123" s="199"/>
      <c r="D123" s="199"/>
      <c r="E123" s="199"/>
      <c r="F123" s="199"/>
      <c r="G123" s="213"/>
    </row>
    <row r="124" spans="1:7" x14ac:dyDescent="0.25">
      <c r="A124" s="211"/>
      <c r="B124" s="213"/>
      <c r="C124" s="199"/>
      <c r="D124" s="199"/>
      <c r="E124" s="199"/>
      <c r="F124" s="199"/>
      <c r="G124" s="213"/>
    </row>
    <row r="125" spans="1:7" x14ac:dyDescent="0.25">
      <c r="A125" s="211"/>
      <c r="B125" s="213"/>
      <c r="C125" s="199"/>
      <c r="D125" s="199"/>
      <c r="E125" s="199"/>
      <c r="F125" s="199"/>
      <c r="G125" s="213"/>
    </row>
    <row r="126" spans="1:7" x14ac:dyDescent="0.25">
      <c r="A126" s="211"/>
      <c r="B126" s="213"/>
      <c r="C126" s="199"/>
      <c r="D126" s="199"/>
      <c r="E126" s="199"/>
      <c r="F126" s="199"/>
      <c r="G126" s="213"/>
    </row>
    <row r="127" spans="1:7" x14ac:dyDescent="0.25">
      <c r="A127" s="211"/>
      <c r="B127" s="213"/>
      <c r="C127" s="199"/>
      <c r="D127" s="199"/>
      <c r="E127" s="199"/>
      <c r="F127" s="199"/>
      <c r="G127" s="213"/>
    </row>
    <row r="128" spans="1:7" x14ac:dyDescent="0.25">
      <c r="A128" s="211"/>
      <c r="B128" s="213"/>
      <c r="C128" s="199"/>
      <c r="D128" s="199"/>
      <c r="E128" s="199"/>
      <c r="F128" s="199"/>
      <c r="G128" s="213"/>
    </row>
    <row r="129" spans="1:7" x14ac:dyDescent="0.25">
      <c r="A129" s="211"/>
      <c r="B129" s="213"/>
      <c r="C129" s="199"/>
      <c r="D129" s="199"/>
      <c r="E129" s="199"/>
      <c r="F129" s="199"/>
      <c r="G129" s="213"/>
    </row>
    <row r="130" spans="1:7" x14ac:dyDescent="0.25">
      <c r="A130" s="211"/>
      <c r="B130" s="213"/>
      <c r="C130" s="199"/>
      <c r="D130" s="199"/>
      <c r="E130" s="199"/>
      <c r="F130" s="199"/>
      <c r="G130" s="213"/>
    </row>
    <row r="131" spans="1:7" x14ac:dyDescent="0.25">
      <c r="A131" s="211"/>
      <c r="B131" s="213"/>
      <c r="C131" s="199"/>
      <c r="D131" s="199"/>
      <c r="E131" s="199"/>
      <c r="F131" s="199"/>
      <c r="G131" s="213"/>
    </row>
    <row r="132" spans="1:7" x14ac:dyDescent="0.25">
      <c r="A132" s="211"/>
      <c r="B132" s="213"/>
      <c r="C132" s="199"/>
      <c r="D132" s="199"/>
      <c r="E132" s="199"/>
      <c r="F132" s="199"/>
      <c r="G132" s="213"/>
    </row>
    <row r="133" spans="1:7" x14ac:dyDescent="0.25">
      <c r="A133" s="211"/>
      <c r="B133" s="213"/>
      <c r="C133" s="199"/>
      <c r="D133" s="199"/>
      <c r="E133" s="199"/>
      <c r="F133" s="199"/>
      <c r="G133" s="213"/>
    </row>
    <row r="134" spans="1:7" x14ac:dyDescent="0.25">
      <c r="A134" s="211"/>
      <c r="B134" s="213"/>
      <c r="C134" s="199"/>
      <c r="D134" s="199"/>
      <c r="E134" s="199"/>
      <c r="F134" s="199"/>
      <c r="G134" s="213"/>
    </row>
    <row r="135" spans="1:7" x14ac:dyDescent="0.25">
      <c r="A135" s="211"/>
      <c r="B135" s="213"/>
      <c r="C135" s="199"/>
      <c r="D135" s="199"/>
      <c r="E135" s="199"/>
      <c r="F135" s="199"/>
      <c r="G135" s="213"/>
    </row>
    <row r="136" spans="1:7" x14ac:dyDescent="0.25">
      <c r="A136" s="211"/>
      <c r="B136" s="213"/>
      <c r="C136" s="199"/>
      <c r="D136" s="199"/>
      <c r="E136" s="199"/>
      <c r="F136" s="199"/>
      <c r="G136" s="213"/>
    </row>
    <row r="137" spans="1:7" x14ac:dyDescent="0.25">
      <c r="A137" s="211"/>
      <c r="B137" s="213"/>
      <c r="C137" s="199"/>
      <c r="D137" s="199"/>
      <c r="E137" s="199"/>
      <c r="F137" s="199"/>
      <c r="G137" s="213"/>
    </row>
    <row r="138" spans="1:7" x14ac:dyDescent="0.25">
      <c r="A138" s="211"/>
      <c r="B138" s="213"/>
      <c r="C138" s="199"/>
      <c r="D138" s="199"/>
      <c r="E138" s="199"/>
      <c r="F138" s="199"/>
      <c r="G138" s="213"/>
    </row>
    <row r="139" spans="1:7" x14ac:dyDescent="0.25">
      <c r="A139" s="211"/>
      <c r="B139" s="213"/>
      <c r="C139" s="199"/>
      <c r="D139" s="199"/>
      <c r="E139" s="199"/>
      <c r="F139" s="199"/>
      <c r="G139" s="213"/>
    </row>
    <row r="140" spans="1:7" x14ac:dyDescent="0.25">
      <c r="A140" s="235"/>
      <c r="B140" s="235"/>
      <c r="C140" s="235"/>
      <c r="D140" s="235"/>
      <c r="E140" s="235"/>
      <c r="F140" s="235"/>
      <c r="G140" s="235"/>
    </row>
    <row r="141" spans="1:7" x14ac:dyDescent="0.25">
      <c r="A141" s="211"/>
      <c r="B141" s="211"/>
      <c r="C141" s="199"/>
      <c r="D141" s="199"/>
      <c r="E141" s="248"/>
      <c r="F141" s="199"/>
      <c r="G141" s="213"/>
    </row>
    <row r="142" spans="1:7" x14ac:dyDescent="0.25">
      <c r="A142" s="211"/>
      <c r="B142" s="211"/>
      <c r="C142" s="199"/>
      <c r="D142" s="199"/>
      <c r="E142" s="248"/>
      <c r="F142" s="199"/>
      <c r="G142" s="213"/>
    </row>
    <row r="143" spans="1:7" x14ac:dyDescent="0.25">
      <c r="A143" s="211"/>
      <c r="B143" s="211"/>
      <c r="C143" s="199"/>
      <c r="D143" s="199"/>
      <c r="E143" s="248"/>
      <c r="F143" s="199"/>
      <c r="G143" s="213"/>
    </row>
    <row r="144" spans="1:7" x14ac:dyDescent="0.25">
      <c r="A144" s="211"/>
      <c r="B144" s="211"/>
      <c r="C144" s="199"/>
      <c r="D144" s="199"/>
      <c r="E144" s="248"/>
      <c r="F144" s="199"/>
      <c r="G144" s="213"/>
    </row>
    <row r="145" spans="1:7" x14ac:dyDescent="0.25">
      <c r="A145" s="211"/>
      <c r="B145" s="211"/>
      <c r="C145" s="199"/>
      <c r="D145" s="199"/>
      <c r="E145" s="248"/>
      <c r="F145" s="199"/>
      <c r="G145" s="213"/>
    </row>
    <row r="146" spans="1:7" x14ac:dyDescent="0.25">
      <c r="A146" s="211"/>
      <c r="B146" s="211"/>
      <c r="C146" s="199"/>
      <c r="D146" s="199"/>
      <c r="E146" s="248"/>
      <c r="F146" s="199"/>
      <c r="G146" s="213"/>
    </row>
    <row r="147" spans="1:7" x14ac:dyDescent="0.25">
      <c r="A147" s="211"/>
      <c r="B147" s="211"/>
      <c r="C147" s="199"/>
      <c r="D147" s="199"/>
      <c r="E147" s="248"/>
      <c r="F147" s="199"/>
      <c r="G147" s="213"/>
    </row>
    <row r="148" spans="1:7" x14ac:dyDescent="0.25">
      <c r="A148" s="211"/>
      <c r="B148" s="211"/>
      <c r="C148" s="199"/>
      <c r="D148" s="199"/>
      <c r="E148" s="248"/>
      <c r="F148" s="199"/>
      <c r="G148" s="213"/>
    </row>
    <row r="149" spans="1:7" x14ac:dyDescent="0.25">
      <c r="A149" s="211"/>
      <c r="B149" s="211"/>
      <c r="C149" s="199"/>
      <c r="D149" s="199"/>
      <c r="E149" s="248"/>
      <c r="F149" s="199"/>
      <c r="G149" s="213"/>
    </row>
    <row r="150" spans="1:7" x14ac:dyDescent="0.25">
      <c r="A150" s="235"/>
      <c r="B150" s="235"/>
      <c r="C150" s="235"/>
      <c r="D150" s="235"/>
      <c r="E150" s="235"/>
      <c r="F150" s="235"/>
      <c r="G150" s="235"/>
    </row>
    <row r="151" spans="1:7" x14ac:dyDescent="0.25">
      <c r="A151" s="211"/>
      <c r="B151" s="211"/>
      <c r="C151" s="199"/>
      <c r="D151" s="199"/>
      <c r="E151" s="248"/>
      <c r="F151" s="199"/>
      <c r="G151" s="213"/>
    </row>
    <row r="152" spans="1:7" x14ac:dyDescent="0.25">
      <c r="A152" s="211"/>
      <c r="B152" s="211"/>
      <c r="C152" s="199"/>
      <c r="D152" s="199"/>
      <c r="E152" s="248"/>
      <c r="F152" s="199"/>
      <c r="G152" s="213"/>
    </row>
    <row r="153" spans="1:7" x14ac:dyDescent="0.25">
      <c r="A153" s="211"/>
      <c r="B153" s="211"/>
      <c r="C153" s="199"/>
      <c r="D153" s="199"/>
      <c r="E153" s="248"/>
      <c r="F153" s="199"/>
      <c r="G153" s="213"/>
    </row>
    <row r="154" spans="1:7" x14ac:dyDescent="0.25">
      <c r="A154" s="211"/>
      <c r="B154" s="211"/>
      <c r="C154" s="211"/>
      <c r="D154" s="211"/>
      <c r="E154" s="210"/>
      <c r="F154" s="211"/>
      <c r="G154" s="213"/>
    </row>
    <row r="155" spans="1:7" x14ac:dyDescent="0.25">
      <c r="A155" s="211"/>
      <c r="B155" s="211"/>
      <c r="C155" s="211"/>
      <c r="D155" s="211"/>
      <c r="E155" s="210"/>
      <c r="F155" s="211"/>
      <c r="G155" s="213"/>
    </row>
    <row r="156" spans="1:7" x14ac:dyDescent="0.25">
      <c r="A156" s="211"/>
      <c r="B156" s="211"/>
      <c r="C156" s="211"/>
      <c r="D156" s="211"/>
      <c r="E156" s="210"/>
      <c r="F156" s="211"/>
      <c r="G156" s="213"/>
    </row>
    <row r="157" spans="1:7" x14ac:dyDescent="0.25">
      <c r="A157" s="211"/>
      <c r="B157" s="211"/>
      <c r="C157" s="211"/>
      <c r="D157" s="211"/>
      <c r="E157" s="210"/>
      <c r="F157" s="211"/>
      <c r="G157" s="213"/>
    </row>
    <row r="158" spans="1:7" x14ac:dyDescent="0.25">
      <c r="A158" s="211"/>
      <c r="B158" s="211"/>
      <c r="C158" s="211"/>
      <c r="D158" s="211"/>
      <c r="E158" s="210"/>
      <c r="F158" s="211"/>
      <c r="G158" s="213"/>
    </row>
    <row r="159" spans="1:7" x14ac:dyDescent="0.25">
      <c r="A159" s="211"/>
      <c r="B159" s="211"/>
      <c r="C159" s="211"/>
      <c r="D159" s="211"/>
      <c r="E159" s="210"/>
      <c r="F159" s="211"/>
      <c r="G159" s="213"/>
    </row>
    <row r="160" spans="1:7" x14ac:dyDescent="0.25">
      <c r="A160" s="235"/>
      <c r="B160" s="235"/>
      <c r="C160" s="235"/>
      <c r="D160" s="235"/>
      <c r="E160" s="235"/>
      <c r="F160" s="235"/>
      <c r="G160" s="235"/>
    </row>
    <row r="161" spans="1:7" x14ac:dyDescent="0.25">
      <c r="A161" s="211"/>
      <c r="B161" s="249"/>
      <c r="C161" s="199"/>
      <c r="D161" s="199"/>
      <c r="E161" s="248"/>
      <c r="F161" s="199"/>
      <c r="G161" s="213"/>
    </row>
    <row r="162" spans="1:7" x14ac:dyDescent="0.25">
      <c r="A162" s="211"/>
      <c r="B162" s="249"/>
      <c r="C162" s="199"/>
      <c r="D162" s="199"/>
      <c r="E162" s="248"/>
      <c r="F162" s="199"/>
      <c r="G162" s="213"/>
    </row>
    <row r="163" spans="1:7" x14ac:dyDescent="0.25">
      <c r="A163" s="211"/>
      <c r="B163" s="249"/>
      <c r="C163" s="199"/>
      <c r="D163" s="199"/>
      <c r="E163" s="199"/>
      <c r="F163" s="199"/>
      <c r="G163" s="213"/>
    </row>
    <row r="164" spans="1:7" x14ac:dyDescent="0.25">
      <c r="A164" s="211"/>
      <c r="B164" s="249"/>
      <c r="C164" s="199"/>
      <c r="D164" s="199"/>
      <c r="E164" s="199"/>
      <c r="F164" s="199"/>
      <c r="G164" s="213"/>
    </row>
    <row r="165" spans="1:7" x14ac:dyDescent="0.25">
      <c r="A165" s="211"/>
      <c r="B165" s="249"/>
      <c r="C165" s="199"/>
      <c r="D165" s="199"/>
      <c r="E165" s="199"/>
      <c r="F165" s="199"/>
      <c r="G165" s="213"/>
    </row>
    <row r="166" spans="1:7" x14ac:dyDescent="0.25">
      <c r="A166" s="211"/>
      <c r="B166" s="237"/>
      <c r="C166" s="199"/>
      <c r="D166" s="199"/>
      <c r="E166" s="199"/>
      <c r="F166" s="199"/>
      <c r="G166" s="213"/>
    </row>
    <row r="167" spans="1:7" x14ac:dyDescent="0.25">
      <c r="A167" s="211"/>
      <c r="B167" s="237"/>
      <c r="C167" s="199"/>
      <c r="D167" s="199"/>
      <c r="E167" s="199"/>
      <c r="F167" s="199"/>
      <c r="G167" s="213"/>
    </row>
    <row r="168" spans="1:7" x14ac:dyDescent="0.25">
      <c r="A168" s="211"/>
      <c r="B168" s="249"/>
      <c r="C168" s="199"/>
      <c r="D168" s="199"/>
      <c r="E168" s="199"/>
      <c r="F168" s="199"/>
      <c r="G168" s="213"/>
    </row>
    <row r="169" spans="1:7" x14ac:dyDescent="0.25">
      <c r="A169" s="211"/>
      <c r="B169" s="249"/>
      <c r="C169" s="199"/>
      <c r="D169" s="199"/>
      <c r="E169" s="199"/>
      <c r="F169" s="199"/>
      <c r="G169" s="213"/>
    </row>
    <row r="170" spans="1:7" x14ac:dyDescent="0.25">
      <c r="A170" s="235"/>
      <c r="B170" s="235"/>
      <c r="C170" s="235"/>
      <c r="D170" s="235"/>
      <c r="E170" s="235"/>
      <c r="F170" s="235"/>
      <c r="G170" s="235"/>
    </row>
    <row r="171" spans="1:7" x14ac:dyDescent="0.25">
      <c r="A171" s="211"/>
      <c r="B171" s="211"/>
      <c r="C171" s="199"/>
      <c r="D171" s="199"/>
      <c r="E171" s="248"/>
      <c r="F171" s="199"/>
      <c r="G171" s="213"/>
    </row>
    <row r="172" spans="1:7" x14ac:dyDescent="0.25">
      <c r="A172" s="211"/>
      <c r="B172" s="250"/>
      <c r="C172" s="199"/>
      <c r="D172" s="199"/>
      <c r="E172" s="248"/>
      <c r="F172" s="199"/>
      <c r="G172" s="213"/>
    </row>
    <row r="173" spans="1:7" x14ac:dyDescent="0.25">
      <c r="A173" s="211"/>
      <c r="B173" s="250"/>
      <c r="C173" s="199"/>
      <c r="D173" s="199"/>
      <c r="E173" s="248"/>
      <c r="F173" s="199"/>
      <c r="G173" s="213"/>
    </row>
    <row r="174" spans="1:7" x14ac:dyDescent="0.25">
      <c r="A174" s="211"/>
      <c r="B174" s="250"/>
      <c r="C174" s="199"/>
      <c r="D174" s="199"/>
      <c r="E174" s="248"/>
      <c r="F174" s="199"/>
      <c r="G174" s="213"/>
    </row>
    <row r="175" spans="1:7" x14ac:dyDescent="0.25">
      <c r="A175" s="211"/>
      <c r="B175" s="250"/>
      <c r="C175" s="199"/>
      <c r="D175" s="199"/>
      <c r="E175" s="248"/>
      <c r="F175" s="199"/>
      <c r="G175" s="213"/>
    </row>
    <row r="176" spans="1:7" x14ac:dyDescent="0.25">
      <c r="A176" s="211"/>
      <c r="B176" s="213"/>
      <c r="C176" s="213"/>
      <c r="D176" s="213"/>
      <c r="E176" s="213"/>
      <c r="F176" s="213"/>
      <c r="G176" s="213"/>
    </row>
    <row r="177" spans="1:7" x14ac:dyDescent="0.25">
      <c r="A177" s="211"/>
      <c r="B177" s="213"/>
      <c r="C177" s="213"/>
      <c r="D177" s="213"/>
      <c r="E177" s="213"/>
      <c r="F177" s="213"/>
      <c r="G177" s="213"/>
    </row>
    <row r="178" spans="1:7" x14ac:dyDescent="0.25">
      <c r="A178" s="211"/>
      <c r="B178" s="213"/>
      <c r="C178" s="213"/>
      <c r="D178" s="213"/>
      <c r="E178" s="213"/>
      <c r="F178" s="213"/>
      <c r="G178" s="213"/>
    </row>
    <row r="179" spans="1:7" ht="18.75" x14ac:dyDescent="0.25">
      <c r="A179" s="251"/>
      <c r="B179" s="252"/>
      <c r="C179" s="253"/>
      <c r="D179" s="253"/>
      <c r="E179" s="253"/>
      <c r="F179" s="253"/>
      <c r="G179" s="253"/>
    </row>
    <row r="180" spans="1:7" x14ac:dyDescent="0.25">
      <c r="A180" s="235"/>
      <c r="B180" s="235"/>
      <c r="C180" s="235"/>
      <c r="D180" s="235"/>
      <c r="E180" s="235"/>
      <c r="F180" s="235"/>
      <c r="G180" s="235"/>
    </row>
    <row r="181" spans="1:7" x14ac:dyDescent="0.25">
      <c r="A181" s="211"/>
      <c r="B181" s="213"/>
      <c r="C181" s="245"/>
      <c r="D181" s="211"/>
      <c r="E181" s="212"/>
      <c r="F181" s="221"/>
      <c r="G181" s="221"/>
    </row>
    <row r="182" spans="1:7" x14ac:dyDescent="0.25">
      <c r="A182" s="212"/>
      <c r="B182" s="254"/>
      <c r="C182" s="212"/>
      <c r="D182" s="212"/>
      <c r="E182" s="212"/>
      <c r="F182" s="221"/>
      <c r="G182" s="221"/>
    </row>
    <row r="183" spans="1:7" x14ac:dyDescent="0.25">
      <c r="A183" s="211"/>
      <c r="B183" s="213"/>
      <c r="C183" s="212"/>
      <c r="D183" s="212"/>
      <c r="E183" s="212"/>
      <c r="F183" s="221"/>
      <c r="G183" s="221"/>
    </row>
    <row r="184" spans="1:7" x14ac:dyDescent="0.25">
      <c r="A184" s="211"/>
      <c r="B184" s="213"/>
      <c r="C184" s="245"/>
      <c r="D184" s="255"/>
      <c r="E184" s="212"/>
      <c r="F184" s="200"/>
      <c r="G184" s="200"/>
    </row>
    <row r="185" spans="1:7" x14ac:dyDescent="0.25">
      <c r="A185" s="211"/>
      <c r="B185" s="213"/>
      <c r="C185" s="245"/>
      <c r="D185" s="255"/>
      <c r="E185" s="212"/>
      <c r="F185" s="200"/>
      <c r="G185" s="200"/>
    </row>
    <row r="186" spans="1:7" x14ac:dyDescent="0.25">
      <c r="A186" s="211"/>
      <c r="B186" s="213"/>
      <c r="C186" s="245"/>
      <c r="D186" s="255"/>
      <c r="E186" s="212"/>
      <c r="F186" s="200"/>
      <c r="G186" s="200"/>
    </row>
    <row r="187" spans="1:7" x14ac:dyDescent="0.25">
      <c r="A187" s="211"/>
      <c r="B187" s="213"/>
      <c r="C187" s="245"/>
      <c r="D187" s="255"/>
      <c r="E187" s="212"/>
      <c r="F187" s="200"/>
      <c r="G187" s="200"/>
    </row>
    <row r="188" spans="1:7" x14ac:dyDescent="0.25">
      <c r="A188" s="211"/>
      <c r="B188" s="213"/>
      <c r="C188" s="245"/>
      <c r="D188" s="255"/>
      <c r="E188" s="212"/>
      <c r="F188" s="200"/>
      <c r="G188" s="200"/>
    </row>
    <row r="189" spans="1:7" x14ac:dyDescent="0.25">
      <c r="A189" s="211"/>
      <c r="B189" s="213"/>
      <c r="C189" s="245"/>
      <c r="D189" s="255"/>
      <c r="E189" s="212"/>
      <c r="F189" s="200"/>
      <c r="G189" s="200"/>
    </row>
    <row r="190" spans="1:7" x14ac:dyDescent="0.25">
      <c r="A190" s="211"/>
      <c r="B190" s="213"/>
      <c r="C190" s="245"/>
      <c r="D190" s="255"/>
      <c r="E190" s="212"/>
      <c r="F190" s="200"/>
      <c r="G190" s="200"/>
    </row>
    <row r="191" spans="1:7" x14ac:dyDescent="0.25">
      <c r="A191" s="211"/>
      <c r="B191" s="213"/>
      <c r="C191" s="245"/>
      <c r="D191" s="255"/>
      <c r="E191" s="212"/>
      <c r="F191" s="200"/>
      <c r="G191" s="200"/>
    </row>
    <row r="192" spans="1:7" x14ac:dyDescent="0.25">
      <c r="A192" s="211"/>
      <c r="B192" s="213"/>
      <c r="C192" s="245"/>
      <c r="D192" s="255"/>
      <c r="E192" s="212"/>
      <c r="F192" s="200"/>
      <c r="G192" s="200"/>
    </row>
    <row r="193" spans="1:7" x14ac:dyDescent="0.25">
      <c r="A193" s="211"/>
      <c r="B193" s="213"/>
      <c r="C193" s="245"/>
      <c r="D193" s="255"/>
      <c r="E193" s="213"/>
      <c r="F193" s="200"/>
      <c r="G193" s="200"/>
    </row>
    <row r="194" spans="1:7" x14ac:dyDescent="0.25">
      <c r="A194" s="211"/>
      <c r="B194" s="213"/>
      <c r="C194" s="245"/>
      <c r="D194" s="255"/>
      <c r="E194" s="213"/>
      <c r="F194" s="200"/>
      <c r="G194" s="200"/>
    </row>
    <row r="195" spans="1:7" x14ac:dyDescent="0.25">
      <c r="A195" s="211"/>
      <c r="B195" s="213"/>
      <c r="C195" s="245"/>
      <c r="D195" s="255"/>
      <c r="E195" s="213"/>
      <c r="F195" s="200"/>
      <c r="G195" s="200"/>
    </row>
    <row r="196" spans="1:7" x14ac:dyDescent="0.25">
      <c r="A196" s="211"/>
      <c r="B196" s="213"/>
      <c r="C196" s="245"/>
      <c r="D196" s="255"/>
      <c r="E196" s="213"/>
      <c r="F196" s="200"/>
      <c r="G196" s="200"/>
    </row>
    <row r="197" spans="1:7" x14ac:dyDescent="0.25">
      <c r="A197" s="211"/>
      <c r="B197" s="213"/>
      <c r="C197" s="245"/>
      <c r="D197" s="255"/>
      <c r="E197" s="213"/>
      <c r="F197" s="200"/>
      <c r="G197" s="200"/>
    </row>
    <row r="198" spans="1:7" x14ac:dyDescent="0.25">
      <c r="A198" s="211"/>
      <c r="B198" s="213"/>
      <c r="C198" s="245"/>
      <c r="D198" s="255"/>
      <c r="E198" s="213"/>
      <c r="F198" s="200"/>
      <c r="G198" s="200"/>
    </row>
    <row r="199" spans="1:7" x14ac:dyDescent="0.25">
      <c r="A199" s="211"/>
      <c r="B199" s="213"/>
      <c r="C199" s="245"/>
      <c r="D199" s="255"/>
      <c r="E199" s="211"/>
      <c r="F199" s="200"/>
      <c r="G199" s="200"/>
    </row>
    <row r="200" spans="1:7" x14ac:dyDescent="0.25">
      <c r="A200" s="211"/>
      <c r="B200" s="213"/>
      <c r="C200" s="245"/>
      <c r="D200" s="255"/>
      <c r="E200" s="256"/>
      <c r="F200" s="200"/>
      <c r="G200" s="200"/>
    </row>
    <row r="201" spans="1:7" x14ac:dyDescent="0.25">
      <c r="A201" s="211"/>
      <c r="B201" s="213"/>
      <c r="C201" s="245"/>
      <c r="D201" s="255"/>
      <c r="E201" s="256"/>
      <c r="F201" s="200"/>
      <c r="G201" s="200"/>
    </row>
    <row r="202" spans="1:7" x14ac:dyDescent="0.25">
      <c r="A202" s="211"/>
      <c r="B202" s="213"/>
      <c r="C202" s="245"/>
      <c r="D202" s="255"/>
      <c r="E202" s="256"/>
      <c r="F202" s="200"/>
      <c r="G202" s="200"/>
    </row>
    <row r="203" spans="1:7" x14ac:dyDescent="0.25">
      <c r="A203" s="211"/>
      <c r="B203" s="213"/>
      <c r="C203" s="245"/>
      <c r="D203" s="255"/>
      <c r="E203" s="256"/>
      <c r="F203" s="200"/>
      <c r="G203" s="200"/>
    </row>
    <row r="204" spans="1:7" x14ac:dyDescent="0.25">
      <c r="A204" s="211"/>
      <c r="B204" s="213"/>
      <c r="C204" s="245"/>
      <c r="D204" s="255"/>
      <c r="E204" s="256"/>
      <c r="F204" s="200"/>
      <c r="G204" s="200"/>
    </row>
    <row r="205" spans="1:7" x14ac:dyDescent="0.25">
      <c r="A205" s="211"/>
      <c r="B205" s="213"/>
      <c r="C205" s="245"/>
      <c r="D205" s="255"/>
      <c r="E205" s="256"/>
      <c r="F205" s="200"/>
      <c r="G205" s="200"/>
    </row>
    <row r="206" spans="1:7" x14ac:dyDescent="0.25">
      <c r="A206" s="211"/>
      <c r="B206" s="213"/>
      <c r="C206" s="245"/>
      <c r="D206" s="255"/>
      <c r="E206" s="256"/>
      <c r="F206" s="200"/>
      <c r="G206" s="200"/>
    </row>
    <row r="207" spans="1:7" x14ac:dyDescent="0.25">
      <c r="A207" s="211"/>
      <c r="B207" s="213"/>
      <c r="C207" s="245"/>
      <c r="D207" s="255"/>
      <c r="E207" s="256"/>
      <c r="F207" s="200"/>
      <c r="G207" s="200"/>
    </row>
    <row r="208" spans="1:7" x14ac:dyDescent="0.25">
      <c r="A208" s="211"/>
      <c r="B208" s="257"/>
      <c r="C208" s="258"/>
      <c r="D208" s="259"/>
      <c r="E208" s="256"/>
      <c r="F208" s="260"/>
      <c r="G208" s="260"/>
    </row>
    <row r="209" spans="1:7" x14ac:dyDescent="0.25">
      <c r="A209" s="235"/>
      <c r="B209" s="235"/>
      <c r="C209" s="235"/>
      <c r="D209" s="235"/>
      <c r="E209" s="235"/>
      <c r="F209" s="235"/>
      <c r="G209" s="235"/>
    </row>
    <row r="210" spans="1:7" x14ac:dyDescent="0.25">
      <c r="A210" s="211"/>
      <c r="B210" s="211"/>
      <c r="C210" s="199"/>
      <c r="D210" s="211"/>
      <c r="E210" s="211"/>
      <c r="F210" s="240"/>
      <c r="G210" s="240"/>
    </row>
    <row r="211" spans="1:7" x14ac:dyDescent="0.25">
      <c r="A211" s="211"/>
      <c r="B211" s="211"/>
      <c r="C211" s="211"/>
      <c r="D211" s="211"/>
      <c r="E211" s="211"/>
      <c r="F211" s="240"/>
      <c r="G211" s="240"/>
    </row>
    <row r="212" spans="1:7" x14ac:dyDescent="0.25">
      <c r="A212" s="211"/>
      <c r="B212" s="213"/>
      <c r="C212" s="211"/>
      <c r="D212" s="211"/>
      <c r="E212" s="211"/>
      <c r="F212" s="240"/>
      <c r="G212" s="240"/>
    </row>
    <row r="213" spans="1:7" x14ac:dyDescent="0.25">
      <c r="A213" s="211"/>
      <c r="B213" s="211"/>
      <c r="C213" s="245"/>
      <c r="D213" s="255"/>
      <c r="E213" s="211"/>
      <c r="F213" s="200"/>
      <c r="G213" s="200"/>
    </row>
    <row r="214" spans="1:7" x14ac:dyDescent="0.25">
      <c r="A214" s="211"/>
      <c r="B214" s="211"/>
      <c r="C214" s="245"/>
      <c r="D214" s="255"/>
      <c r="E214" s="211"/>
      <c r="F214" s="200"/>
      <c r="G214" s="200"/>
    </row>
    <row r="215" spans="1:7" x14ac:dyDescent="0.25">
      <c r="A215" s="211"/>
      <c r="B215" s="211"/>
      <c r="C215" s="245"/>
      <c r="D215" s="255"/>
      <c r="E215" s="211"/>
      <c r="F215" s="200"/>
      <c r="G215" s="200"/>
    </row>
    <row r="216" spans="1:7" x14ac:dyDescent="0.25">
      <c r="A216" s="211"/>
      <c r="B216" s="211"/>
      <c r="C216" s="245"/>
      <c r="D216" s="255"/>
      <c r="E216" s="211"/>
      <c r="F216" s="200"/>
      <c r="G216" s="200"/>
    </row>
    <row r="217" spans="1:7" x14ac:dyDescent="0.25">
      <c r="A217" s="211"/>
      <c r="B217" s="211"/>
      <c r="C217" s="245"/>
      <c r="D217" s="255"/>
      <c r="E217" s="211"/>
      <c r="F217" s="200"/>
      <c r="G217" s="200"/>
    </row>
    <row r="218" spans="1:7" x14ac:dyDescent="0.25">
      <c r="A218" s="211"/>
      <c r="B218" s="211"/>
      <c r="C218" s="245"/>
      <c r="D218" s="255"/>
      <c r="E218" s="211"/>
      <c r="F218" s="200"/>
      <c r="G218" s="200"/>
    </row>
    <row r="219" spans="1:7" x14ac:dyDescent="0.25">
      <c r="A219" s="211"/>
      <c r="B219" s="211"/>
      <c r="C219" s="245"/>
      <c r="D219" s="255"/>
      <c r="E219" s="211"/>
      <c r="F219" s="200"/>
      <c r="G219" s="200"/>
    </row>
    <row r="220" spans="1:7" x14ac:dyDescent="0.25">
      <c r="A220" s="211"/>
      <c r="B220" s="211"/>
      <c r="C220" s="245"/>
      <c r="D220" s="255"/>
      <c r="E220" s="211"/>
      <c r="F220" s="200"/>
      <c r="G220" s="200"/>
    </row>
    <row r="221" spans="1:7" x14ac:dyDescent="0.25">
      <c r="A221" s="211"/>
      <c r="B221" s="257"/>
      <c r="C221" s="245"/>
      <c r="D221" s="255"/>
      <c r="E221" s="211"/>
      <c r="F221" s="200"/>
      <c r="G221" s="200"/>
    </row>
    <row r="222" spans="1:7" x14ac:dyDescent="0.25">
      <c r="A222" s="211"/>
      <c r="B222" s="241"/>
      <c r="C222" s="245"/>
      <c r="D222" s="255"/>
      <c r="E222" s="211"/>
      <c r="F222" s="200"/>
      <c r="G222" s="200"/>
    </row>
    <row r="223" spans="1:7" x14ac:dyDescent="0.25">
      <c r="A223" s="211"/>
      <c r="B223" s="241"/>
      <c r="C223" s="245"/>
      <c r="D223" s="255"/>
      <c r="E223" s="211"/>
      <c r="F223" s="200"/>
      <c r="G223" s="200"/>
    </row>
    <row r="224" spans="1:7" x14ac:dyDescent="0.25">
      <c r="A224" s="211"/>
      <c r="B224" s="241"/>
      <c r="C224" s="245"/>
      <c r="D224" s="255"/>
      <c r="E224" s="211"/>
      <c r="F224" s="200"/>
      <c r="G224" s="200"/>
    </row>
    <row r="225" spans="1:7" x14ac:dyDescent="0.25">
      <c r="A225" s="211"/>
      <c r="B225" s="241"/>
      <c r="C225" s="245"/>
      <c r="D225" s="255"/>
      <c r="E225" s="211"/>
      <c r="F225" s="200"/>
      <c r="G225" s="200"/>
    </row>
    <row r="226" spans="1:7" x14ac:dyDescent="0.25">
      <c r="A226" s="211"/>
      <c r="B226" s="241"/>
      <c r="C226" s="245"/>
      <c r="D226" s="255"/>
      <c r="E226" s="211"/>
      <c r="F226" s="200"/>
      <c r="G226" s="200"/>
    </row>
    <row r="227" spans="1:7" x14ac:dyDescent="0.25">
      <c r="A227" s="211"/>
      <c r="B227" s="241"/>
      <c r="C227" s="245"/>
      <c r="D227" s="255"/>
      <c r="E227" s="211"/>
      <c r="F227" s="200"/>
      <c r="G227" s="200"/>
    </row>
    <row r="228" spans="1:7" x14ac:dyDescent="0.25">
      <c r="A228" s="211"/>
      <c r="B228" s="241"/>
      <c r="C228" s="211"/>
      <c r="D228" s="211"/>
      <c r="E228" s="211"/>
      <c r="F228" s="200"/>
      <c r="G228" s="200"/>
    </row>
    <row r="229" spans="1:7" x14ac:dyDescent="0.25">
      <c r="A229" s="211"/>
      <c r="B229" s="241"/>
      <c r="C229" s="211"/>
      <c r="D229" s="211"/>
      <c r="E229" s="211"/>
      <c r="F229" s="200"/>
      <c r="G229" s="200"/>
    </row>
    <row r="230" spans="1:7" x14ac:dyDescent="0.25">
      <c r="A230" s="211"/>
      <c r="B230" s="241"/>
      <c r="C230" s="211"/>
      <c r="D230" s="211"/>
      <c r="E230" s="211"/>
      <c r="F230" s="200"/>
      <c r="G230" s="200"/>
    </row>
    <row r="231" spans="1:7" x14ac:dyDescent="0.25">
      <c r="A231" s="235"/>
      <c r="B231" s="235"/>
      <c r="C231" s="235"/>
      <c r="D231" s="235"/>
      <c r="E231" s="235"/>
      <c r="F231" s="235"/>
      <c r="G231" s="235"/>
    </row>
    <row r="232" spans="1:7" x14ac:dyDescent="0.25">
      <c r="A232" s="211"/>
      <c r="B232" s="211"/>
      <c r="C232" s="199"/>
      <c r="D232" s="211"/>
      <c r="E232" s="211"/>
      <c r="F232" s="240"/>
      <c r="G232" s="240"/>
    </row>
    <row r="233" spans="1:7" x14ac:dyDescent="0.25">
      <c r="A233" s="211"/>
      <c r="B233" s="211"/>
      <c r="C233" s="211"/>
      <c r="D233" s="211"/>
      <c r="E233" s="211"/>
      <c r="F233" s="240"/>
      <c r="G233" s="240"/>
    </row>
    <row r="234" spans="1:7" x14ac:dyDescent="0.25">
      <c r="A234" s="211"/>
      <c r="B234" s="213"/>
      <c r="C234" s="211"/>
      <c r="D234" s="211"/>
      <c r="E234" s="211"/>
      <c r="F234" s="240"/>
      <c r="G234" s="240"/>
    </row>
    <row r="235" spans="1:7" x14ac:dyDescent="0.25">
      <c r="A235" s="211"/>
      <c r="B235" s="211"/>
      <c r="C235" s="245"/>
      <c r="D235" s="255"/>
      <c r="E235" s="211"/>
      <c r="F235" s="200"/>
      <c r="G235" s="200"/>
    </row>
    <row r="236" spans="1:7" x14ac:dyDescent="0.25">
      <c r="A236" s="211"/>
      <c r="B236" s="211"/>
      <c r="C236" s="245"/>
      <c r="D236" s="255"/>
      <c r="E236" s="211"/>
      <c r="F236" s="200"/>
      <c r="G236" s="200"/>
    </row>
    <row r="237" spans="1:7" x14ac:dyDescent="0.25">
      <c r="A237" s="211"/>
      <c r="B237" s="211"/>
      <c r="C237" s="245"/>
      <c r="D237" s="255"/>
      <c r="E237" s="211"/>
      <c r="F237" s="200"/>
      <c r="G237" s="200"/>
    </row>
    <row r="238" spans="1:7" x14ac:dyDescent="0.25">
      <c r="A238" s="211"/>
      <c r="B238" s="211"/>
      <c r="C238" s="245"/>
      <c r="D238" s="255"/>
      <c r="E238" s="211"/>
      <c r="F238" s="200"/>
      <c r="G238" s="200"/>
    </row>
    <row r="239" spans="1:7" x14ac:dyDescent="0.25">
      <c r="A239" s="211"/>
      <c r="B239" s="211"/>
      <c r="C239" s="245"/>
      <c r="D239" s="255"/>
      <c r="E239" s="211"/>
      <c r="F239" s="200"/>
      <c r="G239" s="200"/>
    </row>
    <row r="240" spans="1:7" x14ac:dyDescent="0.25">
      <c r="A240" s="211"/>
      <c r="B240" s="211"/>
      <c r="C240" s="245"/>
      <c r="D240" s="255"/>
      <c r="E240" s="211"/>
      <c r="F240" s="200"/>
      <c r="G240" s="200"/>
    </row>
    <row r="241" spans="1:7" x14ac:dyDescent="0.25">
      <c r="A241" s="211"/>
      <c r="B241" s="211"/>
      <c r="C241" s="245"/>
      <c r="D241" s="255"/>
      <c r="E241" s="211"/>
      <c r="F241" s="200"/>
      <c r="G241" s="200"/>
    </row>
    <row r="242" spans="1:7" x14ac:dyDescent="0.25">
      <c r="A242" s="211"/>
      <c r="B242" s="211"/>
      <c r="C242" s="245"/>
      <c r="D242" s="255"/>
      <c r="E242" s="211"/>
      <c r="F242" s="200"/>
      <c r="G242" s="200"/>
    </row>
    <row r="243" spans="1:7" x14ac:dyDescent="0.25">
      <c r="A243" s="211"/>
      <c r="B243" s="257"/>
      <c r="C243" s="245"/>
      <c r="D243" s="255"/>
      <c r="E243" s="211"/>
      <c r="F243" s="200"/>
      <c r="G243" s="200"/>
    </row>
    <row r="244" spans="1:7" x14ac:dyDescent="0.25">
      <c r="A244" s="211"/>
      <c r="B244" s="241"/>
      <c r="C244" s="245"/>
      <c r="D244" s="255"/>
      <c r="E244" s="211"/>
      <c r="F244" s="200"/>
      <c r="G244" s="200"/>
    </row>
    <row r="245" spans="1:7" x14ac:dyDescent="0.25">
      <c r="A245" s="211"/>
      <c r="B245" s="241"/>
      <c r="C245" s="245"/>
      <c r="D245" s="255"/>
      <c r="E245" s="211"/>
      <c r="F245" s="200"/>
      <c r="G245" s="200"/>
    </row>
    <row r="246" spans="1:7" x14ac:dyDescent="0.25">
      <c r="A246" s="211"/>
      <c r="B246" s="241"/>
      <c r="C246" s="245"/>
      <c r="D246" s="255"/>
      <c r="E246" s="211"/>
      <c r="F246" s="200"/>
      <c r="G246" s="200"/>
    </row>
    <row r="247" spans="1:7" x14ac:dyDescent="0.25">
      <c r="A247" s="211"/>
      <c r="B247" s="241"/>
      <c r="C247" s="245"/>
      <c r="D247" s="255"/>
      <c r="E247" s="211"/>
      <c r="F247" s="200"/>
      <c r="G247" s="200"/>
    </row>
    <row r="248" spans="1:7" x14ac:dyDescent="0.25">
      <c r="A248" s="211"/>
      <c r="B248" s="241"/>
      <c r="C248" s="245"/>
      <c r="D248" s="255"/>
      <c r="E248" s="211"/>
      <c r="F248" s="200"/>
      <c r="G248" s="200"/>
    </row>
    <row r="249" spans="1:7" x14ac:dyDescent="0.25">
      <c r="A249" s="211"/>
      <c r="B249" s="241"/>
      <c r="C249" s="245"/>
      <c r="D249" s="255"/>
      <c r="E249" s="211"/>
      <c r="F249" s="200"/>
      <c r="G249" s="200"/>
    </row>
    <row r="250" spans="1:7" x14ac:dyDescent="0.25">
      <c r="A250" s="211"/>
      <c r="B250" s="241"/>
      <c r="C250" s="211"/>
      <c r="D250" s="211"/>
      <c r="E250" s="211"/>
      <c r="F250" s="261"/>
      <c r="G250" s="261"/>
    </row>
    <row r="251" spans="1:7" x14ac:dyDescent="0.25">
      <c r="A251" s="211"/>
      <c r="B251" s="241"/>
      <c r="C251" s="211"/>
      <c r="D251" s="211"/>
      <c r="E251" s="211"/>
      <c r="F251" s="261"/>
      <c r="G251" s="261"/>
    </row>
    <row r="252" spans="1:7" x14ac:dyDescent="0.25">
      <c r="A252" s="211"/>
      <c r="B252" s="241"/>
      <c r="C252" s="211"/>
      <c r="D252" s="211"/>
      <c r="E252" s="211"/>
      <c r="F252" s="261"/>
      <c r="G252" s="261"/>
    </row>
    <row r="253" spans="1:7" x14ac:dyDescent="0.25">
      <c r="A253" s="235"/>
      <c r="B253" s="235"/>
      <c r="C253" s="235"/>
      <c r="D253" s="235"/>
      <c r="E253" s="235"/>
      <c r="F253" s="235"/>
      <c r="G253" s="235"/>
    </row>
    <row r="254" spans="1:7" x14ac:dyDescent="0.25">
      <c r="A254" s="211"/>
      <c r="B254" s="211"/>
      <c r="C254" s="199"/>
      <c r="D254" s="211"/>
      <c r="E254" s="256"/>
      <c r="F254" s="256"/>
      <c r="G254" s="256"/>
    </row>
    <row r="255" spans="1:7" x14ac:dyDescent="0.25">
      <c r="A255" s="211"/>
      <c r="B255" s="211"/>
      <c r="C255" s="199"/>
      <c r="D255" s="211"/>
      <c r="E255" s="256"/>
      <c r="F255" s="256"/>
      <c r="G255" s="210"/>
    </row>
    <row r="256" spans="1:7" x14ac:dyDescent="0.25">
      <c r="A256" s="211"/>
      <c r="B256" s="211"/>
      <c r="C256" s="199"/>
      <c r="D256" s="211"/>
      <c r="E256" s="256"/>
      <c r="F256" s="256"/>
      <c r="G256" s="210"/>
    </row>
    <row r="257" spans="1:7" x14ac:dyDescent="0.25">
      <c r="A257" s="211"/>
      <c r="B257" s="213"/>
      <c r="C257" s="199"/>
      <c r="D257" s="212"/>
      <c r="E257" s="212"/>
      <c r="F257" s="221"/>
      <c r="G257" s="221"/>
    </row>
    <row r="258" spans="1:7" x14ac:dyDescent="0.25">
      <c r="A258" s="211"/>
      <c r="B258" s="211"/>
      <c r="C258" s="199"/>
      <c r="D258" s="211"/>
      <c r="E258" s="256"/>
      <c r="F258" s="256"/>
      <c r="G258" s="210"/>
    </row>
    <row r="259" spans="1:7" x14ac:dyDescent="0.25">
      <c r="A259" s="211"/>
      <c r="B259" s="241"/>
      <c r="C259" s="199"/>
      <c r="D259" s="211"/>
      <c r="E259" s="256"/>
      <c r="F259" s="256"/>
      <c r="G259" s="210"/>
    </row>
    <row r="260" spans="1:7" x14ac:dyDescent="0.25">
      <c r="A260" s="211"/>
      <c r="B260" s="241"/>
      <c r="C260" s="262"/>
      <c r="D260" s="211"/>
      <c r="E260" s="256"/>
      <c r="F260" s="256"/>
      <c r="G260" s="210"/>
    </row>
    <row r="261" spans="1:7" x14ac:dyDescent="0.25">
      <c r="A261" s="211"/>
      <c r="B261" s="241"/>
      <c r="C261" s="199"/>
      <c r="D261" s="211"/>
      <c r="E261" s="256"/>
      <c r="F261" s="256"/>
      <c r="G261" s="210"/>
    </row>
    <row r="262" spans="1:7" x14ac:dyDescent="0.25">
      <c r="A262" s="211"/>
      <c r="B262" s="241"/>
      <c r="C262" s="199"/>
      <c r="D262" s="211"/>
      <c r="E262" s="256"/>
      <c r="F262" s="256"/>
      <c r="G262" s="210"/>
    </row>
    <row r="263" spans="1:7" x14ac:dyDescent="0.25">
      <c r="A263" s="211"/>
      <c r="B263" s="241"/>
      <c r="C263" s="199"/>
      <c r="D263" s="211"/>
      <c r="E263" s="256"/>
      <c r="F263" s="256"/>
      <c r="G263" s="210"/>
    </row>
    <row r="264" spans="1:7" x14ac:dyDescent="0.25">
      <c r="A264" s="211"/>
      <c r="B264" s="241"/>
      <c r="C264" s="199"/>
      <c r="D264" s="211"/>
      <c r="E264" s="256"/>
      <c r="F264" s="256"/>
      <c r="G264" s="210"/>
    </row>
    <row r="265" spans="1:7" x14ac:dyDescent="0.25">
      <c r="A265" s="211"/>
      <c r="B265" s="241"/>
      <c r="C265" s="199"/>
      <c r="D265" s="211"/>
      <c r="E265" s="256"/>
      <c r="F265" s="256"/>
      <c r="G265" s="210"/>
    </row>
    <row r="266" spans="1:7" x14ac:dyDescent="0.25">
      <c r="A266" s="211"/>
      <c r="B266" s="241"/>
      <c r="C266" s="199"/>
      <c r="D266" s="211"/>
      <c r="E266" s="256"/>
      <c r="F266" s="256"/>
      <c r="G266" s="210"/>
    </row>
    <row r="267" spans="1:7" x14ac:dyDescent="0.25">
      <c r="A267" s="211"/>
      <c r="B267" s="241"/>
      <c r="C267" s="199"/>
      <c r="D267" s="211"/>
      <c r="E267" s="256"/>
      <c r="F267" s="256"/>
      <c r="G267" s="210"/>
    </row>
    <row r="268" spans="1:7" x14ac:dyDescent="0.25">
      <c r="A268" s="211"/>
      <c r="B268" s="241"/>
      <c r="C268" s="199"/>
      <c r="D268" s="211"/>
      <c r="E268" s="256"/>
      <c r="F268" s="256"/>
      <c r="G268" s="210"/>
    </row>
    <row r="269" spans="1:7" x14ac:dyDescent="0.25">
      <c r="A269" s="211"/>
      <c r="B269" s="241"/>
      <c r="C269" s="199"/>
      <c r="D269" s="211"/>
      <c r="E269" s="256"/>
      <c r="F269" s="256"/>
      <c r="G269" s="210"/>
    </row>
    <row r="270" spans="1:7" x14ac:dyDescent="0.25">
      <c r="A270" s="235"/>
      <c r="B270" s="235"/>
      <c r="C270" s="235"/>
      <c r="D270" s="235"/>
      <c r="E270" s="235"/>
      <c r="F270" s="235"/>
      <c r="G270" s="235"/>
    </row>
    <row r="271" spans="1:7" x14ac:dyDescent="0.25">
      <c r="A271" s="211"/>
      <c r="B271" s="211"/>
      <c r="C271" s="199"/>
      <c r="D271" s="211"/>
      <c r="E271" s="210"/>
      <c r="F271" s="210"/>
      <c r="G271" s="210"/>
    </row>
    <row r="272" spans="1:7" x14ac:dyDescent="0.25">
      <c r="A272" s="211"/>
      <c r="B272" s="211"/>
      <c r="C272" s="199"/>
      <c r="D272" s="211"/>
      <c r="E272" s="210"/>
      <c r="F272" s="210"/>
      <c r="G272" s="210"/>
    </row>
    <row r="273" spans="1:7" x14ac:dyDescent="0.25">
      <c r="A273" s="211"/>
      <c r="B273" s="211"/>
      <c r="C273" s="199"/>
      <c r="D273" s="211"/>
      <c r="E273" s="210"/>
      <c r="F273" s="210"/>
      <c r="G273" s="210"/>
    </row>
    <row r="274" spans="1:7" x14ac:dyDescent="0.25">
      <c r="A274" s="211"/>
      <c r="B274" s="211"/>
      <c r="C274" s="199"/>
      <c r="D274" s="211"/>
      <c r="E274" s="210"/>
      <c r="F274" s="210"/>
      <c r="G274" s="210"/>
    </row>
    <row r="275" spans="1:7" x14ac:dyDescent="0.25">
      <c r="A275" s="211"/>
      <c r="B275" s="211"/>
      <c r="C275" s="199"/>
      <c r="D275" s="211"/>
      <c r="E275" s="210"/>
      <c r="F275" s="210"/>
      <c r="G275" s="210"/>
    </row>
    <row r="276" spans="1:7" x14ac:dyDescent="0.25">
      <c r="A276" s="211"/>
      <c r="B276" s="211"/>
      <c r="C276" s="199"/>
      <c r="D276" s="211"/>
      <c r="E276" s="210"/>
      <c r="F276" s="210"/>
      <c r="G276" s="210"/>
    </row>
    <row r="277" spans="1:7" x14ac:dyDescent="0.25">
      <c r="A277" s="235"/>
      <c r="B277" s="235"/>
      <c r="C277" s="235"/>
      <c r="D277" s="235"/>
      <c r="E277" s="235"/>
      <c r="F277" s="235"/>
      <c r="G277" s="235"/>
    </row>
    <row r="278" spans="1:7" x14ac:dyDescent="0.25">
      <c r="A278" s="211"/>
      <c r="B278" s="213"/>
      <c r="C278" s="211"/>
      <c r="D278" s="211"/>
      <c r="E278" s="214"/>
      <c r="F278" s="214"/>
      <c r="G278" s="214"/>
    </row>
    <row r="279" spans="1:7" x14ac:dyDescent="0.25">
      <c r="A279" s="211"/>
      <c r="B279" s="213"/>
      <c r="C279" s="211"/>
      <c r="D279" s="211"/>
      <c r="E279" s="214"/>
      <c r="F279" s="214"/>
      <c r="G279" s="214"/>
    </row>
    <row r="280" spans="1:7" x14ac:dyDescent="0.25">
      <c r="A280" s="211"/>
      <c r="B280" s="213"/>
      <c r="C280" s="211"/>
      <c r="D280" s="211"/>
      <c r="E280" s="214"/>
      <c r="F280" s="214"/>
      <c r="G280" s="214"/>
    </row>
    <row r="281" spans="1:7" x14ac:dyDescent="0.25">
      <c r="A281" s="211"/>
      <c r="B281" s="213"/>
      <c r="C281" s="211"/>
      <c r="D281" s="211"/>
      <c r="E281" s="214"/>
      <c r="F281" s="214"/>
      <c r="G281" s="214"/>
    </row>
    <row r="282" spans="1:7" x14ac:dyDescent="0.25">
      <c r="A282" s="211"/>
      <c r="B282" s="213"/>
      <c r="C282" s="211"/>
      <c r="D282" s="211"/>
      <c r="E282" s="214"/>
      <c r="F282" s="214"/>
      <c r="G282" s="214"/>
    </row>
    <row r="283" spans="1:7" x14ac:dyDescent="0.25">
      <c r="A283" s="211"/>
      <c r="B283" s="213"/>
      <c r="C283" s="211"/>
      <c r="D283" s="211"/>
      <c r="E283" s="214"/>
      <c r="F283" s="214"/>
      <c r="G283" s="214"/>
    </row>
    <row r="284" spans="1:7" x14ac:dyDescent="0.25">
      <c r="A284" s="211"/>
      <c r="B284" s="213"/>
      <c r="C284" s="211"/>
      <c r="D284" s="211"/>
      <c r="E284" s="214"/>
      <c r="F284" s="214"/>
      <c r="G284" s="214"/>
    </row>
    <row r="285" spans="1:7" x14ac:dyDescent="0.25">
      <c r="A285" s="211"/>
      <c r="B285" s="213"/>
      <c r="C285" s="211"/>
      <c r="D285" s="211"/>
      <c r="E285" s="214"/>
      <c r="F285" s="214"/>
      <c r="G285" s="214"/>
    </row>
    <row r="286" spans="1:7" x14ac:dyDescent="0.25">
      <c r="A286" s="211"/>
      <c r="B286" s="213"/>
      <c r="C286" s="211"/>
      <c r="D286" s="211"/>
      <c r="E286" s="214"/>
      <c r="F286" s="214"/>
      <c r="G286" s="214"/>
    </row>
    <row r="287" spans="1:7" x14ac:dyDescent="0.25">
      <c r="A287" s="211"/>
      <c r="B287" s="213"/>
      <c r="C287" s="211"/>
      <c r="D287" s="211"/>
      <c r="E287" s="214"/>
      <c r="F287" s="214"/>
      <c r="G287" s="214"/>
    </row>
    <row r="288" spans="1:7" x14ac:dyDescent="0.25">
      <c r="A288" s="211"/>
      <c r="B288" s="213"/>
      <c r="C288" s="211"/>
      <c r="D288" s="211"/>
      <c r="E288" s="214"/>
      <c r="F288" s="214"/>
      <c r="G288" s="214"/>
    </row>
    <row r="289" spans="1:7" x14ac:dyDescent="0.25">
      <c r="A289" s="211"/>
      <c r="B289" s="213"/>
      <c r="C289" s="211"/>
      <c r="D289" s="211"/>
      <c r="E289" s="214"/>
      <c r="F289" s="214"/>
      <c r="G289" s="214"/>
    </row>
    <row r="290" spans="1:7" x14ac:dyDescent="0.25">
      <c r="A290" s="211"/>
      <c r="B290" s="213"/>
      <c r="C290" s="211"/>
      <c r="D290" s="211"/>
      <c r="E290" s="214"/>
      <c r="F290" s="214"/>
      <c r="G290" s="214"/>
    </row>
    <row r="291" spans="1:7" x14ac:dyDescent="0.25">
      <c r="A291" s="211"/>
      <c r="B291" s="213"/>
      <c r="C291" s="211"/>
      <c r="D291" s="211"/>
      <c r="E291" s="214"/>
      <c r="F291" s="214"/>
      <c r="G291" s="214"/>
    </row>
    <row r="292" spans="1:7" x14ac:dyDescent="0.25">
      <c r="A292" s="211"/>
      <c r="B292" s="213"/>
      <c r="C292" s="211"/>
      <c r="D292" s="211"/>
      <c r="E292" s="214"/>
      <c r="F292" s="214"/>
      <c r="G292" s="214"/>
    </row>
    <row r="293" spans="1:7" x14ac:dyDescent="0.25">
      <c r="A293" s="211"/>
      <c r="B293" s="213"/>
      <c r="C293" s="211"/>
      <c r="D293" s="211"/>
      <c r="E293" s="214"/>
      <c r="F293" s="214"/>
      <c r="G293" s="214"/>
    </row>
    <row r="294" spans="1:7" x14ac:dyDescent="0.25">
      <c r="A294" s="211"/>
      <c r="B294" s="213"/>
      <c r="C294" s="211"/>
      <c r="D294" s="211"/>
      <c r="E294" s="214"/>
      <c r="F294" s="214"/>
      <c r="G294" s="214"/>
    </row>
    <row r="295" spans="1:7" x14ac:dyDescent="0.25">
      <c r="A295" s="211"/>
      <c r="B295" s="213"/>
      <c r="C295" s="211"/>
      <c r="D295" s="211"/>
      <c r="E295" s="214"/>
      <c r="F295" s="214"/>
      <c r="G295" s="214"/>
    </row>
    <row r="296" spans="1:7" x14ac:dyDescent="0.25">
      <c r="A296" s="211"/>
      <c r="B296" s="213"/>
      <c r="C296" s="211"/>
      <c r="D296" s="211"/>
      <c r="E296" s="214"/>
      <c r="F296" s="214"/>
      <c r="G296" s="214"/>
    </row>
    <row r="297" spans="1:7" x14ac:dyDescent="0.25">
      <c r="A297" s="211"/>
      <c r="B297" s="213"/>
      <c r="C297" s="211"/>
      <c r="D297" s="211"/>
      <c r="E297" s="214"/>
      <c r="F297" s="214"/>
      <c r="G297" s="214"/>
    </row>
    <row r="298" spans="1:7" x14ac:dyDescent="0.25">
      <c r="A298" s="211"/>
      <c r="B298" s="213"/>
      <c r="C298" s="211"/>
      <c r="D298" s="211"/>
      <c r="E298" s="214"/>
      <c r="F298" s="214"/>
      <c r="G298" s="214"/>
    </row>
    <row r="299" spans="1:7" x14ac:dyDescent="0.25">
      <c r="A299" s="211"/>
      <c r="B299" s="213"/>
      <c r="C299" s="211"/>
      <c r="D299" s="211"/>
      <c r="E299" s="214"/>
      <c r="F299" s="214"/>
      <c r="G299" s="214"/>
    </row>
    <row r="300" spans="1:7" x14ac:dyDescent="0.25">
      <c r="A300" s="235"/>
      <c r="B300" s="235"/>
      <c r="C300" s="235"/>
      <c r="D300" s="235"/>
      <c r="E300" s="235"/>
      <c r="F300" s="235"/>
      <c r="G300" s="235"/>
    </row>
    <row r="301" spans="1:7" x14ac:dyDescent="0.25">
      <c r="A301" s="211"/>
      <c r="B301" s="213"/>
      <c r="C301" s="211"/>
      <c r="D301" s="211"/>
      <c r="E301" s="214"/>
      <c r="F301" s="214"/>
      <c r="G301" s="214"/>
    </row>
    <row r="302" spans="1:7" x14ac:dyDescent="0.25">
      <c r="A302" s="211"/>
      <c r="B302" s="213"/>
      <c r="C302" s="211"/>
      <c r="D302" s="211"/>
      <c r="E302" s="214"/>
      <c r="F302" s="214"/>
      <c r="G302" s="214"/>
    </row>
    <row r="303" spans="1:7" x14ac:dyDescent="0.25">
      <c r="A303" s="211"/>
      <c r="B303" s="213"/>
      <c r="C303" s="211"/>
      <c r="D303" s="211"/>
      <c r="E303" s="214"/>
      <c r="F303" s="214"/>
      <c r="G303" s="214"/>
    </row>
    <row r="304" spans="1:7" x14ac:dyDescent="0.25">
      <c r="A304" s="211"/>
      <c r="B304" s="213"/>
      <c r="C304" s="211"/>
      <c r="D304" s="211"/>
      <c r="E304" s="214"/>
      <c r="F304" s="214"/>
      <c r="G304" s="214"/>
    </row>
    <row r="305" spans="1:7" x14ac:dyDescent="0.25">
      <c r="A305" s="211"/>
      <c r="B305" s="213"/>
      <c r="C305" s="211"/>
      <c r="D305" s="211"/>
      <c r="E305" s="214"/>
      <c r="F305" s="214"/>
      <c r="G305" s="214"/>
    </row>
    <row r="306" spans="1:7" x14ac:dyDescent="0.25">
      <c r="A306" s="211"/>
      <c r="B306" s="213"/>
      <c r="C306" s="211"/>
      <c r="D306" s="211"/>
      <c r="E306" s="214"/>
      <c r="F306" s="214"/>
      <c r="G306" s="214"/>
    </row>
    <row r="307" spans="1:7" x14ac:dyDescent="0.25">
      <c r="A307" s="211"/>
      <c r="B307" s="213"/>
      <c r="C307" s="211"/>
      <c r="D307" s="211"/>
      <c r="E307" s="214"/>
      <c r="F307" s="214"/>
      <c r="G307" s="214"/>
    </row>
    <row r="308" spans="1:7" x14ac:dyDescent="0.25">
      <c r="A308" s="211"/>
      <c r="B308" s="213"/>
      <c r="C308" s="211"/>
      <c r="D308" s="211"/>
      <c r="E308" s="214"/>
      <c r="F308" s="214"/>
      <c r="G308" s="214"/>
    </row>
    <row r="309" spans="1:7" x14ac:dyDescent="0.25">
      <c r="A309" s="211"/>
      <c r="B309" s="213"/>
      <c r="C309" s="211"/>
      <c r="D309" s="211"/>
      <c r="E309" s="214"/>
      <c r="F309" s="214"/>
      <c r="G309" s="214"/>
    </row>
    <row r="310" spans="1:7" x14ac:dyDescent="0.25">
      <c r="A310" s="211"/>
      <c r="B310" s="213"/>
      <c r="C310" s="211"/>
      <c r="D310" s="211"/>
      <c r="E310" s="214"/>
      <c r="F310" s="214"/>
      <c r="G310" s="214"/>
    </row>
    <row r="311" spans="1:7" x14ac:dyDescent="0.25">
      <c r="A311" s="211"/>
      <c r="B311" s="213"/>
      <c r="C311" s="211"/>
      <c r="D311" s="211"/>
      <c r="E311" s="214"/>
      <c r="F311" s="214"/>
      <c r="G311" s="214"/>
    </row>
    <row r="312" spans="1:7" x14ac:dyDescent="0.25">
      <c r="A312" s="211"/>
      <c r="B312" s="213"/>
      <c r="C312" s="211"/>
      <c r="D312" s="211"/>
      <c r="E312" s="214"/>
      <c r="F312" s="214"/>
      <c r="G312" s="214"/>
    </row>
    <row r="313" spans="1:7" x14ac:dyDescent="0.25">
      <c r="A313" s="211"/>
      <c r="B313" s="213"/>
      <c r="C313" s="211"/>
      <c r="D313" s="211"/>
      <c r="E313" s="214"/>
      <c r="F313" s="214"/>
      <c r="G313" s="214"/>
    </row>
    <row r="314" spans="1:7" x14ac:dyDescent="0.25">
      <c r="A314" s="235"/>
      <c r="B314" s="235"/>
      <c r="C314" s="235"/>
      <c r="D314" s="235"/>
      <c r="E314" s="235"/>
      <c r="F314" s="235"/>
      <c r="G314" s="235"/>
    </row>
    <row r="315" spans="1:7" x14ac:dyDescent="0.25">
      <c r="A315" s="211"/>
      <c r="B315" s="213"/>
      <c r="C315" s="211"/>
      <c r="D315" s="211"/>
      <c r="E315" s="214"/>
      <c r="F315" s="214"/>
      <c r="G315" s="214"/>
    </row>
    <row r="316" spans="1:7" x14ac:dyDescent="0.25">
      <c r="A316" s="211"/>
      <c r="B316" s="209"/>
      <c r="C316" s="211"/>
      <c r="D316" s="211"/>
      <c r="E316" s="214"/>
      <c r="F316" s="214"/>
      <c r="G316" s="214"/>
    </row>
    <row r="317" spans="1:7" x14ac:dyDescent="0.25">
      <c r="A317" s="211"/>
      <c r="B317" s="213"/>
      <c r="C317" s="211"/>
      <c r="D317" s="211"/>
      <c r="E317" s="214"/>
      <c r="F317" s="214"/>
      <c r="G317" s="214"/>
    </row>
    <row r="318" spans="1:7" x14ac:dyDescent="0.25">
      <c r="A318" s="211"/>
      <c r="B318" s="213"/>
      <c r="C318" s="211"/>
      <c r="D318" s="211"/>
      <c r="E318" s="214"/>
      <c r="F318" s="214"/>
      <c r="G318" s="214"/>
    </row>
    <row r="319" spans="1:7" x14ac:dyDescent="0.25">
      <c r="A319" s="211"/>
      <c r="B319" s="213"/>
      <c r="C319" s="211"/>
      <c r="D319" s="211"/>
      <c r="E319" s="214"/>
      <c r="F319" s="214"/>
      <c r="G319" s="214"/>
    </row>
    <row r="320" spans="1:7" x14ac:dyDescent="0.25">
      <c r="A320" s="211"/>
      <c r="B320" s="213"/>
      <c r="C320" s="211"/>
      <c r="D320" s="211"/>
      <c r="E320" s="214"/>
      <c r="F320" s="214"/>
      <c r="G320" s="214"/>
    </row>
    <row r="321" spans="1:7" x14ac:dyDescent="0.25">
      <c r="A321" s="211"/>
      <c r="B321" s="213"/>
      <c r="C321" s="211"/>
      <c r="D321" s="211"/>
      <c r="E321" s="214"/>
      <c r="F321" s="214"/>
      <c r="G321" s="214"/>
    </row>
    <row r="322" spans="1:7" x14ac:dyDescent="0.25">
      <c r="A322" s="211"/>
      <c r="B322" s="213"/>
      <c r="C322" s="211"/>
      <c r="D322" s="211"/>
      <c r="E322" s="214"/>
      <c r="F322" s="214"/>
      <c r="G322" s="214"/>
    </row>
    <row r="323" spans="1:7" x14ac:dyDescent="0.25">
      <c r="A323" s="211"/>
      <c r="B323" s="213"/>
      <c r="C323" s="211"/>
      <c r="D323" s="211"/>
      <c r="E323" s="214"/>
      <c r="F323" s="214"/>
      <c r="G323" s="214"/>
    </row>
    <row r="324" spans="1:7" x14ac:dyDescent="0.25">
      <c r="A324" s="235"/>
      <c r="B324" s="235"/>
      <c r="C324" s="235"/>
      <c r="D324" s="235"/>
      <c r="E324" s="235"/>
      <c r="F324" s="235"/>
      <c r="G324" s="235"/>
    </row>
    <row r="325" spans="1:7" x14ac:dyDescent="0.25">
      <c r="A325" s="211"/>
      <c r="B325" s="213"/>
      <c r="C325" s="211"/>
      <c r="D325" s="211"/>
      <c r="E325" s="214"/>
      <c r="F325" s="214"/>
      <c r="G325" s="214"/>
    </row>
    <row r="326" spans="1:7" x14ac:dyDescent="0.25">
      <c r="A326" s="211"/>
      <c r="B326" s="209"/>
      <c r="C326" s="211"/>
      <c r="D326" s="211"/>
      <c r="E326" s="214"/>
      <c r="F326" s="214"/>
      <c r="G326" s="214"/>
    </row>
    <row r="327" spans="1:7" x14ac:dyDescent="0.25">
      <c r="A327" s="211"/>
      <c r="B327" s="213"/>
      <c r="C327" s="211"/>
      <c r="D327" s="211"/>
      <c r="E327" s="214"/>
      <c r="F327" s="214"/>
      <c r="G327" s="214"/>
    </row>
    <row r="328" spans="1:7" x14ac:dyDescent="0.25">
      <c r="A328" s="211"/>
      <c r="B328" s="211"/>
      <c r="C328" s="211"/>
      <c r="D328" s="211"/>
      <c r="E328" s="214"/>
      <c r="F328" s="214"/>
      <c r="G328" s="214"/>
    </row>
    <row r="329" spans="1:7" x14ac:dyDescent="0.25">
      <c r="A329" s="211"/>
      <c r="B329" s="213"/>
      <c r="C329" s="211"/>
      <c r="D329" s="211"/>
      <c r="E329" s="214"/>
      <c r="F329" s="214"/>
      <c r="G329" s="214"/>
    </row>
    <row r="330" spans="1:7" x14ac:dyDescent="0.25">
      <c r="A330" s="211"/>
      <c r="B330" s="211"/>
      <c r="C330" s="199"/>
      <c r="D330" s="211"/>
      <c r="E330" s="210"/>
      <c r="F330" s="210"/>
      <c r="G330" s="210"/>
    </row>
    <row r="331" spans="1:7" x14ac:dyDescent="0.25">
      <c r="A331" s="211"/>
      <c r="B331" s="211"/>
      <c r="C331" s="199"/>
      <c r="D331" s="211"/>
      <c r="E331" s="210"/>
      <c r="F331" s="210"/>
      <c r="G331" s="210"/>
    </row>
    <row r="332" spans="1:7" x14ac:dyDescent="0.25">
      <c r="A332" s="211"/>
      <c r="B332" s="211"/>
      <c r="C332" s="199"/>
      <c r="D332" s="211"/>
      <c r="E332" s="210"/>
      <c r="F332" s="210"/>
      <c r="G332" s="210"/>
    </row>
    <row r="333" spans="1:7" x14ac:dyDescent="0.25">
      <c r="A333" s="211"/>
      <c r="B333" s="211"/>
      <c r="C333" s="199"/>
      <c r="D333" s="211"/>
      <c r="E333" s="210"/>
      <c r="F333" s="210"/>
      <c r="G333" s="210"/>
    </row>
    <row r="334" spans="1:7" x14ac:dyDescent="0.25">
      <c r="A334" s="211"/>
      <c r="B334" s="211"/>
      <c r="C334" s="199"/>
      <c r="D334" s="211"/>
      <c r="E334" s="210"/>
      <c r="F334" s="210"/>
      <c r="G334" s="210"/>
    </row>
    <row r="335" spans="1:7" x14ac:dyDescent="0.25">
      <c r="A335" s="211"/>
      <c r="B335" s="211"/>
      <c r="C335" s="199"/>
      <c r="D335" s="211"/>
      <c r="E335" s="210"/>
      <c r="F335" s="210"/>
      <c r="G335" s="210"/>
    </row>
    <row r="336" spans="1:7" x14ac:dyDescent="0.25">
      <c r="A336" s="211"/>
      <c r="B336" s="211"/>
      <c r="C336" s="199"/>
      <c r="D336" s="211"/>
      <c r="E336" s="210"/>
      <c r="F336" s="210"/>
      <c r="G336" s="210"/>
    </row>
    <row r="337" spans="1:7" x14ac:dyDescent="0.25">
      <c r="A337" s="211"/>
      <c r="B337" s="211"/>
      <c r="C337" s="199"/>
      <c r="D337" s="211"/>
      <c r="E337" s="210"/>
      <c r="F337" s="210"/>
      <c r="G337" s="210"/>
    </row>
    <row r="338" spans="1:7" x14ac:dyDescent="0.25">
      <c r="A338" s="211"/>
      <c r="B338" s="211"/>
      <c r="C338" s="199"/>
      <c r="D338" s="211"/>
      <c r="E338" s="210"/>
      <c r="F338" s="210"/>
      <c r="G338" s="210"/>
    </row>
    <row r="339" spans="1:7" x14ac:dyDescent="0.25">
      <c r="A339" s="211"/>
      <c r="B339" s="211"/>
      <c r="C339" s="199"/>
      <c r="D339" s="211"/>
      <c r="E339" s="210"/>
      <c r="F339" s="210"/>
      <c r="G339" s="210"/>
    </row>
    <row r="340" spans="1:7" x14ac:dyDescent="0.25">
      <c r="A340" s="211"/>
      <c r="B340" s="211"/>
      <c r="C340" s="199"/>
      <c r="D340" s="211"/>
      <c r="E340" s="210"/>
      <c r="F340" s="210"/>
      <c r="G340" s="210"/>
    </row>
    <row r="341" spans="1:7" x14ac:dyDescent="0.25">
      <c r="A341" s="211"/>
      <c r="B341" s="211"/>
      <c r="C341" s="199"/>
      <c r="D341" s="211"/>
      <c r="E341" s="210"/>
      <c r="F341" s="210"/>
      <c r="G341" s="210"/>
    </row>
    <row r="342" spans="1:7" x14ac:dyDescent="0.25">
      <c r="A342" s="211"/>
      <c r="B342" s="211"/>
      <c r="C342" s="199"/>
      <c r="D342" s="211"/>
      <c r="E342" s="210"/>
      <c r="F342" s="210"/>
      <c r="G342" s="210"/>
    </row>
    <row r="343" spans="1:7" x14ac:dyDescent="0.25">
      <c r="A343" s="211"/>
      <c r="B343" s="211"/>
      <c r="C343" s="199"/>
      <c r="D343" s="211"/>
      <c r="E343" s="210"/>
      <c r="F343" s="210"/>
      <c r="G343" s="210"/>
    </row>
    <row r="344" spans="1:7" x14ac:dyDescent="0.25">
      <c r="A344" s="211"/>
      <c r="B344" s="211"/>
      <c r="C344" s="199"/>
      <c r="D344" s="211"/>
      <c r="E344" s="210"/>
      <c r="F344" s="210"/>
      <c r="G344" s="210"/>
    </row>
    <row r="345" spans="1:7" x14ac:dyDescent="0.25">
      <c r="A345" s="211"/>
      <c r="B345" s="211"/>
      <c r="C345" s="199"/>
      <c r="D345" s="211"/>
      <c r="E345" s="210"/>
      <c r="F345" s="210"/>
      <c r="G345" s="210"/>
    </row>
    <row r="346" spans="1:7" x14ac:dyDescent="0.25">
      <c r="A346" s="211"/>
      <c r="B346" s="211"/>
      <c r="C346" s="199"/>
      <c r="D346" s="211"/>
      <c r="E346" s="210"/>
      <c r="F346" s="210"/>
      <c r="G346" s="210"/>
    </row>
    <row r="347" spans="1:7" x14ac:dyDescent="0.25">
      <c r="A347" s="211"/>
      <c r="B347" s="211"/>
      <c r="C347" s="199"/>
      <c r="D347" s="211"/>
      <c r="E347" s="210"/>
      <c r="F347" s="210"/>
      <c r="G347" s="210"/>
    </row>
    <row r="348" spans="1:7" x14ac:dyDescent="0.25">
      <c r="A348" s="211"/>
      <c r="B348" s="211"/>
      <c r="C348" s="199"/>
      <c r="D348" s="211"/>
      <c r="E348" s="210"/>
      <c r="F348" s="210"/>
      <c r="G348" s="210"/>
    </row>
    <row r="349" spans="1:7" x14ac:dyDescent="0.25">
      <c r="A349" s="211"/>
      <c r="B349" s="211"/>
      <c r="C349" s="199"/>
      <c r="D349" s="211"/>
      <c r="E349" s="210"/>
      <c r="F349" s="210"/>
      <c r="G349" s="210"/>
    </row>
    <row r="350" spans="1:7" x14ac:dyDescent="0.25">
      <c r="A350" s="211"/>
      <c r="B350" s="211"/>
      <c r="C350" s="199"/>
      <c r="D350" s="211"/>
      <c r="E350" s="210"/>
      <c r="F350" s="210"/>
      <c r="G350" s="210"/>
    </row>
    <row r="351" spans="1:7" x14ac:dyDescent="0.25">
      <c r="A351" s="211"/>
      <c r="B351" s="211"/>
      <c r="C351" s="199"/>
      <c r="D351" s="211"/>
      <c r="E351" s="210"/>
      <c r="F351" s="210"/>
      <c r="G351" s="210"/>
    </row>
    <row r="352" spans="1:7" x14ac:dyDescent="0.25">
      <c r="A352" s="211"/>
      <c r="B352" s="211"/>
      <c r="C352" s="199"/>
      <c r="D352" s="211"/>
      <c r="E352" s="210"/>
      <c r="F352" s="210"/>
      <c r="G352" s="210"/>
    </row>
    <row r="353" spans="1:7" x14ac:dyDescent="0.25">
      <c r="A353" s="211"/>
      <c r="B353" s="211"/>
      <c r="C353" s="199"/>
      <c r="D353" s="211"/>
      <c r="E353" s="210"/>
      <c r="F353" s="210"/>
      <c r="G353" s="210"/>
    </row>
    <row r="354" spans="1:7" x14ac:dyDescent="0.25">
      <c r="A354" s="211"/>
      <c r="B354" s="211"/>
      <c r="C354" s="199"/>
      <c r="D354" s="211"/>
      <c r="E354" s="210"/>
      <c r="F354" s="210"/>
      <c r="G354" s="210"/>
    </row>
    <row r="355" spans="1:7" x14ac:dyDescent="0.25">
      <c r="A355" s="211"/>
      <c r="B355" s="211"/>
      <c r="C355" s="199"/>
      <c r="D355" s="211"/>
      <c r="E355" s="210"/>
      <c r="F355" s="210"/>
      <c r="G355" s="210"/>
    </row>
    <row r="356" spans="1:7" x14ac:dyDescent="0.25">
      <c r="A356" s="211"/>
      <c r="B356" s="211"/>
      <c r="C356" s="199"/>
      <c r="D356" s="211"/>
      <c r="E356" s="210"/>
      <c r="F356" s="210"/>
      <c r="G356" s="210"/>
    </row>
    <row r="357" spans="1:7" x14ac:dyDescent="0.25">
      <c r="A357" s="211"/>
      <c r="B357" s="211"/>
      <c r="C357" s="199"/>
      <c r="D357" s="211"/>
      <c r="E357" s="210"/>
      <c r="F357" s="210"/>
      <c r="G357" s="210"/>
    </row>
    <row r="358" spans="1:7" x14ac:dyDescent="0.25">
      <c r="A358" s="211"/>
      <c r="B358" s="211"/>
      <c r="C358" s="199"/>
      <c r="D358" s="211"/>
      <c r="E358" s="210"/>
      <c r="F358" s="210"/>
      <c r="G358" s="210"/>
    </row>
    <row r="359" spans="1:7" x14ac:dyDescent="0.25">
      <c r="A359" s="211"/>
      <c r="B359" s="211"/>
      <c r="C359" s="199"/>
      <c r="D359" s="211"/>
      <c r="E359" s="210"/>
      <c r="F359" s="210"/>
      <c r="G359" s="210"/>
    </row>
    <row r="360" spans="1:7" x14ac:dyDescent="0.25">
      <c r="A360" s="211"/>
      <c r="B360" s="211"/>
      <c r="C360" s="199"/>
      <c r="D360" s="211"/>
      <c r="E360" s="210"/>
      <c r="F360" s="210"/>
      <c r="G360" s="210"/>
    </row>
    <row r="361" spans="1:7" x14ac:dyDescent="0.25">
      <c r="A361" s="211"/>
      <c r="B361" s="211"/>
      <c r="C361" s="199"/>
      <c r="D361" s="211"/>
      <c r="E361" s="210"/>
      <c r="F361" s="210"/>
      <c r="G361" s="210"/>
    </row>
    <row r="362" spans="1:7" x14ac:dyDescent="0.25">
      <c r="A362" s="211"/>
      <c r="B362" s="211"/>
      <c r="C362" s="199"/>
      <c r="D362" s="211"/>
      <c r="E362" s="210"/>
      <c r="F362" s="210"/>
      <c r="G362" s="210"/>
    </row>
    <row r="363" spans="1:7" x14ac:dyDescent="0.25">
      <c r="A363" s="211"/>
      <c r="B363" s="211"/>
      <c r="C363" s="199"/>
      <c r="D363" s="211"/>
      <c r="E363" s="210"/>
      <c r="F363" s="210"/>
      <c r="G363" s="210"/>
    </row>
    <row r="364" spans="1:7" x14ac:dyDescent="0.25">
      <c r="A364" s="211"/>
      <c r="B364" s="211"/>
      <c r="C364" s="199"/>
      <c r="D364" s="211"/>
      <c r="E364" s="210"/>
      <c r="F364" s="210"/>
      <c r="G364" s="210"/>
    </row>
    <row r="365" spans="1:7" x14ac:dyDescent="0.25">
      <c r="A365" s="211"/>
      <c r="B365" s="211"/>
      <c r="C365" s="199"/>
      <c r="D365" s="211"/>
      <c r="E365" s="210"/>
      <c r="F365" s="210"/>
      <c r="G365" s="210"/>
    </row>
    <row r="366" spans="1:7" x14ac:dyDescent="0.25">
      <c r="A366" s="211"/>
      <c r="B366" s="211"/>
      <c r="C366" s="199"/>
      <c r="D366" s="211"/>
      <c r="E366" s="210"/>
      <c r="F366" s="210"/>
      <c r="G366" s="210"/>
    </row>
    <row r="367" spans="1:7" x14ac:dyDescent="0.25">
      <c r="A367" s="211"/>
      <c r="B367" s="211"/>
      <c r="C367" s="199"/>
      <c r="D367" s="211"/>
      <c r="E367" s="210"/>
      <c r="F367" s="210"/>
      <c r="G367" s="210"/>
    </row>
    <row r="368" spans="1:7" x14ac:dyDescent="0.25">
      <c r="A368" s="211"/>
      <c r="B368" s="211"/>
      <c r="C368" s="199"/>
      <c r="D368" s="211"/>
      <c r="E368" s="210"/>
      <c r="F368" s="210"/>
      <c r="G368" s="210"/>
    </row>
    <row r="369" spans="1:7" x14ac:dyDescent="0.25">
      <c r="A369" s="211"/>
      <c r="B369" s="211"/>
      <c r="C369" s="199"/>
      <c r="D369" s="211"/>
      <c r="E369" s="210"/>
      <c r="F369" s="210"/>
      <c r="G369" s="210"/>
    </row>
    <row r="370" spans="1:7" x14ac:dyDescent="0.25">
      <c r="A370" s="211"/>
      <c r="B370" s="211"/>
      <c r="C370" s="199"/>
      <c r="D370" s="211"/>
      <c r="E370" s="210"/>
      <c r="F370" s="210"/>
      <c r="G370" s="210"/>
    </row>
    <row r="371" spans="1:7" x14ac:dyDescent="0.25">
      <c r="A371" s="211"/>
      <c r="B371" s="211"/>
      <c r="C371" s="199"/>
      <c r="D371" s="211"/>
      <c r="E371" s="210"/>
      <c r="F371" s="210"/>
      <c r="G371" s="210"/>
    </row>
    <row r="372" spans="1:7" x14ac:dyDescent="0.25">
      <c r="A372" s="211"/>
      <c r="B372" s="211"/>
      <c r="C372" s="199"/>
      <c r="D372" s="211"/>
      <c r="E372" s="210"/>
      <c r="F372" s="210"/>
      <c r="G372" s="210"/>
    </row>
    <row r="373" spans="1:7" x14ac:dyDescent="0.25">
      <c r="A373" s="211"/>
      <c r="B373" s="211"/>
      <c r="C373" s="199"/>
      <c r="D373" s="211"/>
      <c r="E373" s="210"/>
      <c r="F373" s="210"/>
      <c r="G373" s="210"/>
    </row>
    <row r="374" spans="1:7" x14ac:dyDescent="0.25">
      <c r="A374" s="211"/>
      <c r="B374" s="211"/>
      <c r="C374" s="199"/>
      <c r="D374" s="211"/>
      <c r="E374" s="210"/>
      <c r="F374" s="210"/>
      <c r="G374" s="210"/>
    </row>
    <row r="375" spans="1:7" x14ac:dyDescent="0.25">
      <c r="A375" s="211"/>
      <c r="B375" s="211"/>
      <c r="C375" s="199"/>
      <c r="D375" s="211"/>
      <c r="E375" s="210"/>
      <c r="F375" s="210"/>
      <c r="G375" s="210"/>
    </row>
    <row r="376" spans="1:7" x14ac:dyDescent="0.25">
      <c r="A376" s="211"/>
      <c r="B376" s="211"/>
      <c r="C376" s="199"/>
      <c r="D376" s="211"/>
      <c r="E376" s="210"/>
      <c r="F376" s="210"/>
      <c r="G376" s="210"/>
    </row>
    <row r="377" spans="1:7" x14ac:dyDescent="0.25">
      <c r="A377" s="211"/>
      <c r="B377" s="211"/>
      <c r="C377" s="199"/>
      <c r="D377" s="211"/>
      <c r="E377" s="210"/>
      <c r="F377" s="210"/>
      <c r="G377" s="210"/>
    </row>
    <row r="378" spans="1:7" x14ac:dyDescent="0.25">
      <c r="A378" s="211"/>
      <c r="B378" s="211"/>
      <c r="C378" s="199"/>
      <c r="D378" s="211"/>
      <c r="E378" s="210"/>
      <c r="F378" s="210"/>
      <c r="G378" s="210"/>
    </row>
    <row r="379" spans="1:7" x14ac:dyDescent="0.25">
      <c r="A379" s="211"/>
      <c r="B379" s="211"/>
      <c r="C379" s="199"/>
      <c r="D379" s="211"/>
      <c r="E379" s="210"/>
      <c r="F379" s="210"/>
      <c r="G379" s="210"/>
    </row>
    <row r="380" spans="1:7" ht="18.75" x14ac:dyDescent="0.25">
      <c r="A380" s="251"/>
      <c r="B380" s="252"/>
      <c r="C380" s="251"/>
      <c r="D380" s="251"/>
      <c r="E380" s="251"/>
      <c r="F380" s="251"/>
      <c r="G380" s="251"/>
    </row>
    <row r="381" spans="1:7" x14ac:dyDescent="0.25">
      <c r="A381" s="235"/>
      <c r="B381" s="235"/>
      <c r="C381" s="235"/>
      <c r="D381" s="235"/>
      <c r="E381" s="235"/>
      <c r="F381" s="235"/>
      <c r="G381" s="235"/>
    </row>
    <row r="382" spans="1:7" x14ac:dyDescent="0.25">
      <c r="A382" s="211"/>
      <c r="B382" s="211"/>
      <c r="C382" s="245"/>
      <c r="D382" s="212"/>
      <c r="E382" s="212"/>
      <c r="F382" s="221"/>
      <c r="G382" s="221"/>
    </row>
    <row r="383" spans="1:7" x14ac:dyDescent="0.25">
      <c r="A383" s="212"/>
      <c r="B383" s="211"/>
      <c r="C383" s="211"/>
      <c r="D383" s="212"/>
      <c r="E383" s="212"/>
      <c r="F383" s="221"/>
      <c r="G383" s="221"/>
    </row>
    <row r="384" spans="1:7" x14ac:dyDescent="0.25">
      <c r="A384" s="211"/>
      <c r="B384" s="211"/>
      <c r="C384" s="211"/>
      <c r="D384" s="212"/>
      <c r="E384" s="212"/>
      <c r="F384" s="221"/>
      <c r="G384" s="221"/>
    </row>
    <row r="385" spans="1:7" x14ac:dyDescent="0.25">
      <c r="A385" s="211"/>
      <c r="B385" s="213"/>
      <c r="C385" s="245"/>
      <c r="D385" s="245"/>
      <c r="E385" s="212"/>
      <c r="F385" s="200"/>
      <c r="G385" s="200"/>
    </row>
    <row r="386" spans="1:7" x14ac:dyDescent="0.25">
      <c r="A386" s="211"/>
      <c r="B386" s="213"/>
      <c r="C386" s="245"/>
      <c r="D386" s="245"/>
      <c r="E386" s="212"/>
      <c r="F386" s="200"/>
      <c r="G386" s="200"/>
    </row>
    <row r="387" spans="1:7" x14ac:dyDescent="0.25">
      <c r="A387" s="211"/>
      <c r="B387" s="213"/>
      <c r="C387" s="245"/>
      <c r="D387" s="245"/>
      <c r="E387" s="212"/>
      <c r="F387" s="200"/>
      <c r="G387" s="200"/>
    </row>
    <row r="388" spans="1:7" x14ac:dyDescent="0.25">
      <c r="A388" s="211"/>
      <c r="B388" s="213"/>
      <c r="C388" s="245"/>
      <c r="D388" s="245"/>
      <c r="E388" s="212"/>
      <c r="F388" s="200"/>
      <c r="G388" s="200"/>
    </row>
    <row r="389" spans="1:7" x14ac:dyDescent="0.25">
      <c r="A389" s="211"/>
      <c r="B389" s="213"/>
      <c r="C389" s="245"/>
      <c r="D389" s="245"/>
      <c r="E389" s="212"/>
      <c r="F389" s="200"/>
      <c r="G389" s="200"/>
    </row>
    <row r="390" spans="1:7" x14ac:dyDescent="0.25">
      <c r="A390" s="211"/>
      <c r="B390" s="213"/>
      <c r="C390" s="245"/>
      <c r="D390" s="245"/>
      <c r="E390" s="212"/>
      <c r="F390" s="200"/>
      <c r="G390" s="200"/>
    </row>
    <row r="391" spans="1:7" x14ac:dyDescent="0.25">
      <c r="A391" s="211"/>
      <c r="B391" s="213"/>
      <c r="C391" s="245"/>
      <c r="D391" s="245"/>
      <c r="E391" s="212"/>
      <c r="F391" s="200"/>
      <c r="G391" s="200"/>
    </row>
    <row r="392" spans="1:7" x14ac:dyDescent="0.25">
      <c r="A392" s="211"/>
      <c r="B392" s="213"/>
      <c r="C392" s="245"/>
      <c r="D392" s="255"/>
      <c r="E392" s="212"/>
      <c r="F392" s="200"/>
      <c r="G392" s="200"/>
    </row>
    <row r="393" spans="1:7" x14ac:dyDescent="0.25">
      <c r="A393" s="211"/>
      <c r="B393" s="213"/>
      <c r="C393" s="245"/>
      <c r="D393" s="255"/>
      <c r="E393" s="212"/>
      <c r="F393" s="200"/>
      <c r="G393" s="200"/>
    </row>
    <row r="394" spans="1:7" x14ac:dyDescent="0.25">
      <c r="A394" s="211"/>
      <c r="B394" s="213"/>
      <c r="C394" s="245"/>
      <c r="D394" s="255"/>
      <c r="E394" s="213"/>
      <c r="F394" s="200"/>
      <c r="G394" s="200"/>
    </row>
    <row r="395" spans="1:7" x14ac:dyDescent="0.25">
      <c r="A395" s="211"/>
      <c r="B395" s="213"/>
      <c r="C395" s="245"/>
      <c r="D395" s="255"/>
      <c r="E395" s="213"/>
      <c r="F395" s="200"/>
      <c r="G395" s="200"/>
    </row>
    <row r="396" spans="1:7" x14ac:dyDescent="0.25">
      <c r="A396" s="211"/>
      <c r="B396" s="213"/>
      <c r="C396" s="245"/>
      <c r="D396" s="255"/>
      <c r="E396" s="213"/>
      <c r="F396" s="200"/>
      <c r="G396" s="200"/>
    </row>
    <row r="397" spans="1:7" x14ac:dyDescent="0.25">
      <c r="A397" s="211"/>
      <c r="B397" s="213"/>
      <c r="C397" s="245"/>
      <c r="D397" s="255"/>
      <c r="E397" s="213"/>
      <c r="F397" s="200"/>
      <c r="G397" s="200"/>
    </row>
    <row r="398" spans="1:7" x14ac:dyDescent="0.25">
      <c r="A398" s="211"/>
      <c r="B398" s="213"/>
      <c r="C398" s="245"/>
      <c r="D398" s="255"/>
      <c r="E398" s="213"/>
      <c r="F398" s="200"/>
      <c r="G398" s="200"/>
    </row>
    <row r="399" spans="1:7" x14ac:dyDescent="0.25">
      <c r="A399" s="211"/>
      <c r="B399" s="213"/>
      <c r="C399" s="245"/>
      <c r="D399" s="255"/>
      <c r="E399" s="213"/>
      <c r="F399" s="200"/>
      <c r="G399" s="200"/>
    </row>
    <row r="400" spans="1:7" x14ac:dyDescent="0.25">
      <c r="A400" s="211"/>
      <c r="B400" s="213"/>
      <c r="C400" s="245"/>
      <c r="D400" s="255"/>
      <c r="E400" s="211"/>
      <c r="F400" s="200"/>
      <c r="G400" s="200"/>
    </row>
    <row r="401" spans="1:7" x14ac:dyDescent="0.25">
      <c r="A401" s="211"/>
      <c r="B401" s="213"/>
      <c r="C401" s="245"/>
      <c r="D401" s="255"/>
      <c r="E401" s="256"/>
      <c r="F401" s="200"/>
      <c r="G401" s="200"/>
    </row>
    <row r="402" spans="1:7" x14ac:dyDescent="0.25">
      <c r="A402" s="211"/>
      <c r="B402" s="213"/>
      <c r="C402" s="245"/>
      <c r="D402" s="255"/>
      <c r="E402" s="256"/>
      <c r="F402" s="200"/>
      <c r="G402" s="200"/>
    </row>
    <row r="403" spans="1:7" x14ac:dyDescent="0.25">
      <c r="A403" s="211"/>
      <c r="B403" s="213"/>
      <c r="C403" s="245"/>
      <c r="D403" s="255"/>
      <c r="E403" s="256"/>
      <c r="F403" s="200"/>
      <c r="G403" s="200"/>
    </row>
    <row r="404" spans="1:7" x14ac:dyDescent="0.25">
      <c r="A404" s="211"/>
      <c r="B404" s="213"/>
      <c r="C404" s="245"/>
      <c r="D404" s="255"/>
      <c r="E404" s="256"/>
      <c r="F404" s="200"/>
      <c r="G404" s="200"/>
    </row>
    <row r="405" spans="1:7" x14ac:dyDescent="0.25">
      <c r="A405" s="211"/>
      <c r="B405" s="213"/>
      <c r="C405" s="245"/>
      <c r="D405" s="255"/>
      <c r="E405" s="256"/>
      <c r="F405" s="200"/>
      <c r="G405" s="200"/>
    </row>
    <row r="406" spans="1:7" x14ac:dyDescent="0.25">
      <c r="A406" s="211"/>
      <c r="B406" s="213"/>
      <c r="C406" s="245"/>
      <c r="D406" s="255"/>
      <c r="E406" s="256"/>
      <c r="F406" s="200"/>
      <c r="G406" s="200"/>
    </row>
    <row r="407" spans="1:7" x14ac:dyDescent="0.25">
      <c r="A407" s="211"/>
      <c r="B407" s="213"/>
      <c r="C407" s="245"/>
      <c r="D407" s="255"/>
      <c r="E407" s="256"/>
      <c r="F407" s="200"/>
      <c r="G407" s="200"/>
    </row>
    <row r="408" spans="1:7" x14ac:dyDescent="0.25">
      <c r="A408" s="211"/>
      <c r="B408" s="213"/>
      <c r="C408" s="245"/>
      <c r="D408" s="255"/>
      <c r="E408" s="256"/>
      <c r="F408" s="200"/>
      <c r="G408" s="200"/>
    </row>
    <row r="409" spans="1:7" x14ac:dyDescent="0.25">
      <c r="A409" s="211"/>
      <c r="B409" s="257"/>
      <c r="C409" s="258"/>
      <c r="D409" s="259"/>
      <c r="E409" s="256"/>
      <c r="F409" s="260"/>
      <c r="G409" s="260"/>
    </row>
    <row r="410" spans="1:7" x14ac:dyDescent="0.25">
      <c r="A410" s="235"/>
      <c r="B410" s="235"/>
      <c r="C410" s="235"/>
      <c r="D410" s="235"/>
      <c r="E410" s="235"/>
      <c r="F410" s="235"/>
      <c r="G410" s="235"/>
    </row>
    <row r="411" spans="1:7" x14ac:dyDescent="0.25">
      <c r="A411" s="211"/>
      <c r="B411" s="211"/>
      <c r="C411" s="199"/>
      <c r="D411" s="211"/>
      <c r="E411" s="211"/>
      <c r="F411" s="211"/>
      <c r="G411" s="211"/>
    </row>
    <row r="412" spans="1:7" x14ac:dyDescent="0.25">
      <c r="A412" s="211"/>
      <c r="B412" s="211"/>
      <c r="C412" s="211"/>
      <c r="D412" s="211"/>
      <c r="E412" s="211"/>
      <c r="F412" s="211"/>
      <c r="G412" s="211"/>
    </row>
    <row r="413" spans="1:7" x14ac:dyDescent="0.25">
      <c r="A413" s="211"/>
      <c r="B413" s="213"/>
      <c r="C413" s="211"/>
      <c r="D413" s="211"/>
      <c r="E413" s="211"/>
      <c r="F413" s="211"/>
      <c r="G413" s="211"/>
    </row>
    <row r="414" spans="1:7" x14ac:dyDescent="0.25">
      <c r="A414" s="211"/>
      <c r="B414" s="211"/>
      <c r="C414" s="245"/>
      <c r="D414" s="255"/>
      <c r="E414" s="211"/>
      <c r="F414" s="200"/>
      <c r="G414" s="200"/>
    </row>
    <row r="415" spans="1:7" x14ac:dyDescent="0.25">
      <c r="A415" s="211"/>
      <c r="B415" s="211"/>
      <c r="C415" s="245"/>
      <c r="D415" s="255"/>
      <c r="E415" s="211"/>
      <c r="F415" s="200"/>
      <c r="G415" s="200"/>
    </row>
    <row r="416" spans="1:7" x14ac:dyDescent="0.25">
      <c r="A416" s="211"/>
      <c r="B416" s="211"/>
      <c r="C416" s="245"/>
      <c r="D416" s="255"/>
      <c r="E416" s="211"/>
      <c r="F416" s="200"/>
      <c r="G416" s="200"/>
    </row>
    <row r="417" spans="1:7" x14ac:dyDescent="0.25">
      <c r="A417" s="211"/>
      <c r="B417" s="211"/>
      <c r="C417" s="245"/>
      <c r="D417" s="255"/>
      <c r="E417" s="211"/>
      <c r="F417" s="200"/>
      <c r="G417" s="200"/>
    </row>
    <row r="418" spans="1:7" x14ac:dyDescent="0.25">
      <c r="A418" s="211"/>
      <c r="B418" s="211"/>
      <c r="C418" s="245"/>
      <c r="D418" s="255"/>
      <c r="E418" s="211"/>
      <c r="F418" s="200"/>
      <c r="G418" s="200"/>
    </row>
    <row r="419" spans="1:7" x14ac:dyDescent="0.25">
      <c r="A419" s="211"/>
      <c r="B419" s="211"/>
      <c r="C419" s="245"/>
      <c r="D419" s="255"/>
      <c r="E419" s="211"/>
      <c r="F419" s="200"/>
      <c r="G419" s="200"/>
    </row>
    <row r="420" spans="1:7" x14ac:dyDescent="0.25">
      <c r="A420" s="211"/>
      <c r="B420" s="211"/>
      <c r="C420" s="245"/>
      <c r="D420" s="255"/>
      <c r="E420" s="211"/>
      <c r="F420" s="200"/>
      <c r="G420" s="200"/>
    </row>
    <row r="421" spans="1:7" x14ac:dyDescent="0.25">
      <c r="A421" s="211"/>
      <c r="B421" s="211"/>
      <c r="C421" s="245"/>
      <c r="D421" s="255"/>
      <c r="E421" s="211"/>
      <c r="F421" s="200"/>
      <c r="G421" s="200"/>
    </row>
    <row r="422" spans="1:7" x14ac:dyDescent="0.25">
      <c r="A422" s="211"/>
      <c r="B422" s="257"/>
      <c r="C422" s="245"/>
      <c r="D422" s="255"/>
      <c r="E422" s="211"/>
      <c r="F422" s="199"/>
      <c r="G422" s="199"/>
    </row>
    <row r="423" spans="1:7" x14ac:dyDescent="0.25">
      <c r="A423" s="211"/>
      <c r="B423" s="241"/>
      <c r="C423" s="245"/>
      <c r="D423" s="255"/>
      <c r="E423" s="211"/>
      <c r="F423" s="200"/>
      <c r="G423" s="200"/>
    </row>
    <row r="424" spans="1:7" x14ac:dyDescent="0.25">
      <c r="A424" s="211"/>
      <c r="B424" s="241"/>
      <c r="C424" s="245"/>
      <c r="D424" s="255"/>
      <c r="E424" s="211"/>
      <c r="F424" s="200"/>
      <c r="G424" s="200"/>
    </row>
    <row r="425" spans="1:7" x14ac:dyDescent="0.25">
      <c r="A425" s="211"/>
      <c r="B425" s="241"/>
      <c r="C425" s="245"/>
      <c r="D425" s="255"/>
      <c r="E425" s="211"/>
      <c r="F425" s="200"/>
      <c r="G425" s="200"/>
    </row>
    <row r="426" spans="1:7" x14ac:dyDescent="0.25">
      <c r="A426" s="211"/>
      <c r="B426" s="241"/>
      <c r="C426" s="245"/>
      <c r="D426" s="255"/>
      <c r="E426" s="211"/>
      <c r="F426" s="200"/>
      <c r="G426" s="200"/>
    </row>
    <row r="427" spans="1:7" x14ac:dyDescent="0.25">
      <c r="A427" s="211"/>
      <c r="B427" s="241"/>
      <c r="C427" s="245"/>
      <c r="D427" s="255"/>
      <c r="E427" s="211"/>
      <c r="F427" s="200"/>
      <c r="G427" s="200"/>
    </row>
    <row r="428" spans="1:7" x14ac:dyDescent="0.25">
      <c r="A428" s="211"/>
      <c r="B428" s="241"/>
      <c r="C428" s="245"/>
      <c r="D428" s="255"/>
      <c r="E428" s="211"/>
      <c r="F428" s="200"/>
      <c r="G428" s="200"/>
    </row>
    <row r="429" spans="1:7" x14ac:dyDescent="0.25">
      <c r="A429" s="211"/>
      <c r="B429" s="241"/>
      <c r="C429" s="211"/>
      <c r="D429" s="211"/>
      <c r="E429" s="211"/>
      <c r="F429" s="261"/>
      <c r="G429" s="261"/>
    </row>
    <row r="430" spans="1:7" x14ac:dyDescent="0.25">
      <c r="A430" s="211"/>
      <c r="B430" s="241"/>
      <c r="C430" s="211"/>
      <c r="D430" s="211"/>
      <c r="E430" s="211"/>
      <c r="F430" s="261"/>
      <c r="G430" s="261"/>
    </row>
    <row r="431" spans="1:7" x14ac:dyDescent="0.25">
      <c r="A431" s="211"/>
      <c r="B431" s="241"/>
      <c r="C431" s="211"/>
      <c r="D431" s="211"/>
      <c r="E431" s="211"/>
      <c r="F431" s="256"/>
      <c r="G431" s="256"/>
    </row>
    <row r="432" spans="1:7" x14ac:dyDescent="0.25">
      <c r="A432" s="235"/>
      <c r="B432" s="235"/>
      <c r="C432" s="235"/>
      <c r="D432" s="235"/>
      <c r="E432" s="235"/>
      <c r="F432" s="235"/>
      <c r="G432" s="235"/>
    </row>
    <row r="433" spans="1:7" x14ac:dyDescent="0.25">
      <c r="A433" s="211"/>
      <c r="B433" s="211"/>
      <c r="C433" s="199"/>
      <c r="D433" s="211"/>
      <c r="E433" s="211"/>
      <c r="F433" s="211"/>
      <c r="G433" s="211"/>
    </row>
    <row r="434" spans="1:7" x14ac:dyDescent="0.25">
      <c r="A434" s="211"/>
      <c r="B434" s="211"/>
      <c r="C434" s="211"/>
      <c r="D434" s="211"/>
      <c r="E434" s="211"/>
      <c r="F434" s="211"/>
      <c r="G434" s="211"/>
    </row>
    <row r="435" spans="1:7" x14ac:dyDescent="0.25">
      <c r="A435" s="211"/>
      <c r="B435" s="213"/>
      <c r="C435" s="211"/>
      <c r="D435" s="211"/>
      <c r="E435" s="211"/>
      <c r="F435" s="211"/>
      <c r="G435" s="211"/>
    </row>
    <row r="436" spans="1:7" x14ac:dyDescent="0.25">
      <c r="A436" s="211"/>
      <c r="B436" s="211"/>
      <c r="C436" s="245"/>
      <c r="D436" s="255"/>
      <c r="E436" s="211"/>
      <c r="F436" s="200"/>
      <c r="G436" s="200"/>
    </row>
    <row r="437" spans="1:7" x14ac:dyDescent="0.25">
      <c r="A437" s="211"/>
      <c r="B437" s="211"/>
      <c r="C437" s="245"/>
      <c r="D437" s="255"/>
      <c r="E437" s="211"/>
      <c r="F437" s="200"/>
      <c r="G437" s="200"/>
    </row>
    <row r="438" spans="1:7" x14ac:dyDescent="0.25">
      <c r="A438" s="211"/>
      <c r="B438" s="211"/>
      <c r="C438" s="245"/>
      <c r="D438" s="255"/>
      <c r="E438" s="211"/>
      <c r="F438" s="200"/>
      <c r="G438" s="200"/>
    </row>
    <row r="439" spans="1:7" x14ac:dyDescent="0.25">
      <c r="A439" s="211"/>
      <c r="B439" s="211"/>
      <c r="C439" s="245"/>
      <c r="D439" s="255"/>
      <c r="E439" s="211"/>
      <c r="F439" s="200"/>
      <c r="G439" s="200"/>
    </row>
    <row r="440" spans="1:7" x14ac:dyDescent="0.25">
      <c r="A440" s="211"/>
      <c r="B440" s="211"/>
      <c r="C440" s="245"/>
      <c r="D440" s="255"/>
      <c r="E440" s="211"/>
      <c r="F440" s="200"/>
      <c r="G440" s="200"/>
    </row>
    <row r="441" spans="1:7" x14ac:dyDescent="0.25">
      <c r="A441" s="211"/>
      <c r="B441" s="211"/>
      <c r="C441" s="245"/>
      <c r="D441" s="255"/>
      <c r="E441" s="211"/>
      <c r="F441" s="200"/>
      <c r="G441" s="200"/>
    </row>
    <row r="442" spans="1:7" x14ac:dyDescent="0.25">
      <c r="A442" s="211"/>
      <c r="B442" s="211"/>
      <c r="C442" s="245"/>
      <c r="D442" s="255"/>
      <c r="E442" s="211"/>
      <c r="F442" s="200"/>
      <c r="G442" s="200"/>
    </row>
    <row r="443" spans="1:7" x14ac:dyDescent="0.25">
      <c r="A443" s="211"/>
      <c r="B443" s="211"/>
      <c r="C443" s="245"/>
      <c r="D443" s="255"/>
      <c r="E443" s="211"/>
      <c r="F443" s="200"/>
      <c r="G443" s="200"/>
    </row>
    <row r="444" spans="1:7" x14ac:dyDescent="0.25">
      <c r="A444" s="211"/>
      <c r="B444" s="257"/>
      <c r="C444" s="245"/>
      <c r="D444" s="255"/>
      <c r="E444" s="211"/>
      <c r="F444" s="199"/>
      <c r="G444" s="199"/>
    </row>
    <row r="445" spans="1:7" x14ac:dyDescent="0.25">
      <c r="A445" s="211"/>
      <c r="B445" s="241"/>
      <c r="C445" s="245"/>
      <c r="D445" s="255"/>
      <c r="E445" s="211"/>
      <c r="F445" s="200"/>
      <c r="G445" s="200"/>
    </row>
    <row r="446" spans="1:7" x14ac:dyDescent="0.25">
      <c r="A446" s="211"/>
      <c r="B446" s="241"/>
      <c r="C446" s="245"/>
      <c r="D446" s="255"/>
      <c r="E446" s="211"/>
      <c r="F446" s="200"/>
      <c r="G446" s="200"/>
    </row>
    <row r="447" spans="1:7" x14ac:dyDescent="0.25">
      <c r="A447" s="211"/>
      <c r="B447" s="241"/>
      <c r="C447" s="245"/>
      <c r="D447" s="255"/>
      <c r="E447" s="211"/>
      <c r="F447" s="200"/>
      <c r="G447" s="200"/>
    </row>
    <row r="448" spans="1:7" x14ac:dyDescent="0.25">
      <c r="A448" s="211"/>
      <c r="B448" s="241"/>
      <c r="C448" s="245"/>
      <c r="D448" s="255"/>
      <c r="E448" s="211"/>
      <c r="F448" s="200"/>
      <c r="G448" s="200"/>
    </row>
    <row r="449" spans="1:7" x14ac:dyDescent="0.25">
      <c r="A449" s="211"/>
      <c r="B449" s="241"/>
      <c r="C449" s="245"/>
      <c r="D449" s="255"/>
      <c r="E449" s="211"/>
      <c r="F449" s="200"/>
      <c r="G449" s="200"/>
    </row>
    <row r="450" spans="1:7" x14ac:dyDescent="0.25">
      <c r="A450" s="211"/>
      <c r="B450" s="241"/>
      <c r="C450" s="245"/>
      <c r="D450" s="255"/>
      <c r="E450" s="211"/>
      <c r="F450" s="200"/>
      <c r="G450" s="200"/>
    </row>
    <row r="451" spans="1:7" x14ac:dyDescent="0.25">
      <c r="A451" s="211"/>
      <c r="B451" s="241"/>
      <c r="C451" s="211"/>
      <c r="D451" s="211"/>
      <c r="E451" s="211"/>
      <c r="F451" s="200"/>
      <c r="G451" s="200"/>
    </row>
    <row r="452" spans="1:7" x14ac:dyDescent="0.25">
      <c r="A452" s="211"/>
      <c r="B452" s="241"/>
      <c r="C452" s="211"/>
      <c r="D452" s="211"/>
      <c r="E452" s="211"/>
      <c r="F452" s="200"/>
      <c r="G452" s="200"/>
    </row>
    <row r="453" spans="1:7" x14ac:dyDescent="0.25">
      <c r="A453" s="211"/>
      <c r="B453" s="241"/>
      <c r="C453" s="211"/>
      <c r="D453" s="211"/>
      <c r="E453" s="211"/>
      <c r="F453" s="200"/>
      <c r="G453" s="199"/>
    </row>
    <row r="454" spans="1:7" x14ac:dyDescent="0.25">
      <c r="A454" s="235"/>
      <c r="B454" s="235"/>
      <c r="C454" s="235"/>
      <c r="D454" s="235"/>
      <c r="E454" s="235"/>
      <c r="F454" s="235"/>
      <c r="G454" s="235"/>
    </row>
    <row r="455" spans="1:7" x14ac:dyDescent="0.25">
      <c r="A455" s="211"/>
      <c r="B455" s="213"/>
      <c r="C455" s="199"/>
      <c r="D455" s="199"/>
      <c r="E455" s="211"/>
      <c r="F455" s="211"/>
      <c r="G455" s="211"/>
    </row>
    <row r="456" spans="1:7" x14ac:dyDescent="0.25">
      <c r="A456" s="211"/>
      <c r="B456" s="213"/>
      <c r="C456" s="199"/>
      <c r="D456" s="199"/>
      <c r="E456" s="211"/>
      <c r="F456" s="211"/>
      <c r="G456" s="211"/>
    </row>
    <row r="457" spans="1:7" x14ac:dyDescent="0.25">
      <c r="A457" s="211"/>
      <c r="B457" s="213"/>
      <c r="C457" s="199"/>
      <c r="D457" s="199"/>
      <c r="E457" s="211"/>
      <c r="F457" s="211"/>
      <c r="G457" s="211"/>
    </row>
    <row r="458" spans="1:7" x14ac:dyDescent="0.25">
      <c r="A458" s="211"/>
      <c r="B458" s="213"/>
      <c r="C458" s="199"/>
      <c r="D458" s="199"/>
      <c r="E458" s="211"/>
      <c r="F458" s="211"/>
      <c r="G458" s="211"/>
    </row>
    <row r="459" spans="1:7" x14ac:dyDescent="0.25">
      <c r="A459" s="211"/>
      <c r="B459" s="213"/>
      <c r="C459" s="199"/>
      <c r="D459" s="199"/>
      <c r="E459" s="211"/>
      <c r="F459" s="211"/>
      <c r="G459" s="211"/>
    </row>
    <row r="460" spans="1:7" x14ac:dyDescent="0.25">
      <c r="A460" s="211"/>
      <c r="B460" s="213"/>
      <c r="C460" s="199"/>
      <c r="D460" s="199"/>
      <c r="E460" s="211"/>
      <c r="F460" s="211"/>
      <c r="G460" s="211"/>
    </row>
    <row r="461" spans="1:7" x14ac:dyDescent="0.25">
      <c r="A461" s="211"/>
      <c r="B461" s="213"/>
      <c r="C461" s="199"/>
      <c r="D461" s="199"/>
      <c r="E461" s="211"/>
      <c r="F461" s="211"/>
      <c r="G461" s="211"/>
    </row>
    <row r="462" spans="1:7" x14ac:dyDescent="0.25">
      <c r="A462" s="211"/>
      <c r="B462" s="213"/>
      <c r="C462" s="199"/>
      <c r="D462" s="199"/>
      <c r="E462" s="211"/>
      <c r="F462" s="211"/>
      <c r="G462" s="211"/>
    </row>
    <row r="463" spans="1:7" x14ac:dyDescent="0.25">
      <c r="A463" s="211"/>
      <c r="B463" s="213"/>
      <c r="C463" s="199"/>
      <c r="D463" s="199"/>
      <c r="E463" s="211"/>
      <c r="F463" s="211"/>
      <c r="G463" s="211"/>
    </row>
    <row r="464" spans="1:7" x14ac:dyDescent="0.25">
      <c r="A464" s="211"/>
      <c r="B464" s="213"/>
      <c r="C464" s="199"/>
      <c r="D464" s="199"/>
      <c r="E464" s="211"/>
      <c r="F464" s="211"/>
      <c r="G464" s="211"/>
    </row>
    <row r="465" spans="1:7" x14ac:dyDescent="0.25">
      <c r="A465" s="211"/>
      <c r="B465" s="241"/>
      <c r="C465" s="199"/>
      <c r="D465" s="211"/>
      <c r="E465" s="211"/>
      <c r="F465" s="211"/>
      <c r="G465" s="211"/>
    </row>
    <row r="466" spans="1:7" x14ac:dyDescent="0.25">
      <c r="A466" s="211"/>
      <c r="B466" s="241"/>
      <c r="C466" s="199"/>
      <c r="D466" s="211"/>
      <c r="E466" s="211"/>
      <c r="F466" s="211"/>
      <c r="G466" s="211"/>
    </row>
    <row r="467" spans="1:7" x14ac:dyDescent="0.25">
      <c r="A467" s="211"/>
      <c r="B467" s="241"/>
      <c r="C467" s="199"/>
      <c r="D467" s="211"/>
      <c r="E467" s="211"/>
      <c r="F467" s="211"/>
      <c r="G467" s="211"/>
    </row>
    <row r="468" spans="1:7" x14ac:dyDescent="0.25">
      <c r="A468" s="211"/>
      <c r="B468" s="241"/>
      <c r="C468" s="199"/>
      <c r="D468" s="211"/>
      <c r="E468" s="211"/>
      <c r="F468" s="211"/>
      <c r="G468" s="211"/>
    </row>
    <row r="469" spans="1:7" x14ac:dyDescent="0.25">
      <c r="A469" s="211"/>
      <c r="B469" s="241"/>
      <c r="C469" s="199"/>
      <c r="D469" s="211"/>
      <c r="E469" s="211"/>
      <c r="F469" s="211"/>
      <c r="G469" s="211"/>
    </row>
    <row r="470" spans="1:7" x14ac:dyDescent="0.25">
      <c r="A470" s="211"/>
      <c r="B470" s="241"/>
      <c r="C470" s="199"/>
      <c r="D470" s="211"/>
      <c r="E470" s="211"/>
      <c r="F470" s="211"/>
      <c r="G470" s="211"/>
    </row>
    <row r="471" spans="1:7" x14ac:dyDescent="0.25">
      <c r="A471" s="211"/>
      <c r="B471" s="241"/>
      <c r="C471" s="199"/>
      <c r="D471" s="211"/>
      <c r="E471" s="211"/>
      <c r="F471" s="211"/>
      <c r="G471" s="211"/>
    </row>
    <row r="472" spans="1:7" x14ac:dyDescent="0.25">
      <c r="A472" s="211"/>
      <c r="B472" s="241"/>
      <c r="C472" s="199"/>
      <c r="D472" s="211"/>
      <c r="E472" s="211"/>
      <c r="F472" s="211"/>
      <c r="G472" s="211"/>
    </row>
    <row r="473" spans="1:7" x14ac:dyDescent="0.25">
      <c r="A473" s="211"/>
      <c r="B473" s="241"/>
      <c r="C473" s="199"/>
      <c r="D473" s="211"/>
      <c r="E473" s="211"/>
      <c r="F473" s="211"/>
      <c r="G473" s="211"/>
    </row>
    <row r="474" spans="1:7" x14ac:dyDescent="0.25">
      <c r="A474" s="211"/>
      <c r="B474" s="241"/>
      <c r="C474" s="199"/>
      <c r="D474" s="211"/>
      <c r="E474" s="211"/>
      <c r="F474" s="211"/>
      <c r="G474" s="211"/>
    </row>
    <row r="475" spans="1:7" x14ac:dyDescent="0.25">
      <c r="A475" s="211"/>
      <c r="B475" s="241"/>
      <c r="C475" s="199"/>
      <c r="D475" s="211"/>
      <c r="E475" s="211"/>
      <c r="F475" s="211"/>
      <c r="G475" s="211"/>
    </row>
    <row r="476" spans="1:7" x14ac:dyDescent="0.25">
      <c r="A476" s="211"/>
      <c r="B476" s="241"/>
      <c r="C476" s="199"/>
      <c r="D476" s="211"/>
      <c r="E476" s="211"/>
      <c r="F476" s="211"/>
      <c r="G476" s="210"/>
    </row>
    <row r="477" spans="1:7" x14ac:dyDescent="0.25">
      <c r="A477" s="211"/>
      <c r="B477" s="241"/>
      <c r="C477" s="199"/>
      <c r="D477" s="211"/>
      <c r="E477" s="211"/>
      <c r="F477" s="211"/>
      <c r="G477" s="210"/>
    </row>
    <row r="478" spans="1:7" x14ac:dyDescent="0.25">
      <c r="A478" s="211"/>
      <c r="B478" s="241"/>
      <c r="C478" s="199"/>
      <c r="D478" s="211"/>
      <c r="E478" s="211"/>
      <c r="F478" s="211"/>
      <c r="G478" s="210"/>
    </row>
    <row r="479" spans="1:7" x14ac:dyDescent="0.25">
      <c r="A479" s="211"/>
      <c r="B479" s="241"/>
      <c r="C479" s="199"/>
      <c r="D479" s="263"/>
      <c r="E479" s="263"/>
      <c r="F479" s="263"/>
      <c r="G479" s="263"/>
    </row>
    <row r="480" spans="1:7" x14ac:dyDescent="0.25">
      <c r="A480" s="211"/>
      <c r="B480" s="241"/>
      <c r="C480" s="199"/>
      <c r="D480" s="263"/>
      <c r="E480" s="263"/>
      <c r="F480" s="263"/>
      <c r="G480" s="263"/>
    </row>
    <row r="481" spans="1:7" x14ac:dyDescent="0.25">
      <c r="A481" s="211"/>
      <c r="B481" s="241"/>
      <c r="C481" s="199"/>
      <c r="D481" s="263"/>
      <c r="E481" s="263"/>
      <c r="F481" s="263"/>
      <c r="G481" s="263"/>
    </row>
    <row r="482" spans="1:7" x14ac:dyDescent="0.25">
      <c r="A482" s="235"/>
      <c r="B482" s="235"/>
      <c r="C482" s="235"/>
      <c r="D482" s="235"/>
      <c r="E482" s="235"/>
      <c r="F482" s="235"/>
      <c r="G482" s="235"/>
    </row>
    <row r="483" spans="1:7" x14ac:dyDescent="0.25">
      <c r="A483" s="211"/>
      <c r="B483" s="213"/>
      <c r="C483" s="211"/>
      <c r="D483" s="211"/>
      <c r="E483" s="214"/>
      <c r="F483" s="200"/>
      <c r="G483" s="200"/>
    </row>
    <row r="484" spans="1:7" x14ac:dyDescent="0.25">
      <c r="A484" s="211"/>
      <c r="B484" s="213"/>
      <c r="C484" s="211"/>
      <c r="D484" s="211"/>
      <c r="E484" s="214"/>
      <c r="F484" s="200"/>
      <c r="G484" s="200"/>
    </row>
    <row r="485" spans="1:7" x14ac:dyDescent="0.25">
      <c r="A485" s="211"/>
      <c r="B485" s="213"/>
      <c r="C485" s="211"/>
      <c r="D485" s="211"/>
      <c r="E485" s="214"/>
      <c r="F485" s="200"/>
      <c r="G485" s="200"/>
    </row>
    <row r="486" spans="1:7" x14ac:dyDescent="0.25">
      <c r="A486" s="211"/>
      <c r="B486" s="213"/>
      <c r="C486" s="211"/>
      <c r="D486" s="211"/>
      <c r="E486" s="214"/>
      <c r="F486" s="200"/>
      <c r="G486" s="200"/>
    </row>
    <row r="487" spans="1:7" x14ac:dyDescent="0.25">
      <c r="A487" s="211"/>
      <c r="B487" s="213"/>
      <c r="C487" s="211"/>
      <c r="D487" s="211"/>
      <c r="E487" s="214"/>
      <c r="F487" s="200"/>
      <c r="G487" s="200"/>
    </row>
    <row r="488" spans="1:7" x14ac:dyDescent="0.25">
      <c r="A488" s="211"/>
      <c r="B488" s="213"/>
      <c r="C488" s="211"/>
      <c r="D488" s="211"/>
      <c r="E488" s="214"/>
      <c r="F488" s="200"/>
      <c r="G488" s="200"/>
    </row>
    <row r="489" spans="1:7" x14ac:dyDescent="0.25">
      <c r="A489" s="211"/>
      <c r="B489" s="213"/>
      <c r="C489" s="211"/>
      <c r="D489" s="211"/>
      <c r="E489" s="214"/>
      <c r="F489" s="200"/>
      <c r="G489" s="200"/>
    </row>
    <row r="490" spans="1:7" x14ac:dyDescent="0.25">
      <c r="A490" s="211"/>
      <c r="B490" s="213"/>
      <c r="C490" s="211"/>
      <c r="D490" s="211"/>
      <c r="E490" s="214"/>
      <c r="F490" s="200"/>
      <c r="G490" s="200"/>
    </row>
    <row r="491" spans="1:7" x14ac:dyDescent="0.25">
      <c r="A491" s="211"/>
      <c r="B491" s="213"/>
      <c r="C491" s="211"/>
      <c r="D491" s="211"/>
      <c r="E491" s="214"/>
      <c r="F491" s="200"/>
      <c r="G491" s="200"/>
    </row>
    <row r="492" spans="1:7" x14ac:dyDescent="0.25">
      <c r="A492" s="211"/>
      <c r="B492" s="213"/>
      <c r="C492" s="211"/>
      <c r="D492" s="211"/>
      <c r="E492" s="214"/>
      <c r="F492" s="200"/>
      <c r="G492" s="200"/>
    </row>
    <row r="493" spans="1:7" x14ac:dyDescent="0.25">
      <c r="A493" s="211"/>
      <c r="B493" s="213"/>
      <c r="C493" s="211"/>
      <c r="D493" s="211"/>
      <c r="E493" s="214"/>
      <c r="F493" s="200"/>
      <c r="G493" s="200"/>
    </row>
    <row r="494" spans="1:7" x14ac:dyDescent="0.25">
      <c r="A494" s="211"/>
      <c r="B494" s="213"/>
      <c r="C494" s="211"/>
      <c r="D494" s="211"/>
      <c r="E494" s="214"/>
      <c r="F494" s="200"/>
      <c r="G494" s="200"/>
    </row>
    <row r="495" spans="1:7" x14ac:dyDescent="0.25">
      <c r="A495" s="211"/>
      <c r="B495" s="213"/>
      <c r="C495" s="211"/>
      <c r="D495" s="211"/>
      <c r="E495" s="214"/>
      <c r="F495" s="200"/>
      <c r="G495" s="200"/>
    </row>
    <row r="496" spans="1:7" x14ac:dyDescent="0.25">
      <c r="A496" s="211"/>
      <c r="B496" s="213"/>
      <c r="C496" s="211"/>
      <c r="D496" s="211"/>
      <c r="E496" s="214"/>
      <c r="F496" s="200"/>
      <c r="G496" s="200"/>
    </row>
    <row r="497" spans="1:7" x14ac:dyDescent="0.25">
      <c r="A497" s="211"/>
      <c r="B497" s="213"/>
      <c r="C497" s="211"/>
      <c r="D497" s="211"/>
      <c r="E497" s="214"/>
      <c r="F497" s="200"/>
      <c r="G497" s="200"/>
    </row>
    <row r="498" spans="1:7" x14ac:dyDescent="0.25">
      <c r="A498" s="211"/>
      <c r="B498" s="213"/>
      <c r="C498" s="211"/>
      <c r="D498" s="211"/>
      <c r="E498" s="214"/>
      <c r="F498" s="200"/>
      <c r="G498" s="200"/>
    </row>
    <row r="499" spans="1:7" x14ac:dyDescent="0.25">
      <c r="A499" s="211"/>
      <c r="B499" s="213"/>
      <c r="C499" s="211"/>
      <c r="D499" s="211"/>
      <c r="E499" s="214"/>
      <c r="F499" s="200"/>
      <c r="G499" s="200"/>
    </row>
    <row r="500" spans="1:7" x14ac:dyDescent="0.25">
      <c r="A500" s="211"/>
      <c r="B500" s="213"/>
      <c r="C500" s="211"/>
      <c r="D500" s="211"/>
      <c r="E500" s="214"/>
      <c r="F500" s="200"/>
      <c r="G500" s="200"/>
    </row>
    <row r="501" spans="1:7" x14ac:dyDescent="0.25">
      <c r="A501" s="211"/>
      <c r="B501" s="213"/>
      <c r="C501" s="211"/>
      <c r="D501" s="211"/>
      <c r="E501" s="214"/>
      <c r="F501" s="214"/>
      <c r="G501" s="214"/>
    </row>
    <row r="502" spans="1:7" x14ac:dyDescent="0.25">
      <c r="A502" s="211"/>
      <c r="B502" s="213"/>
      <c r="C502" s="211"/>
      <c r="D502" s="211"/>
      <c r="E502" s="214"/>
      <c r="F502" s="214"/>
      <c r="G502" s="214"/>
    </row>
    <row r="503" spans="1:7" x14ac:dyDescent="0.25">
      <c r="A503" s="211"/>
      <c r="B503" s="213"/>
      <c r="C503" s="211"/>
      <c r="D503" s="211"/>
      <c r="E503" s="214"/>
      <c r="F503" s="214"/>
      <c r="G503" s="214"/>
    </row>
    <row r="504" spans="1:7" x14ac:dyDescent="0.25">
      <c r="A504" s="211"/>
      <c r="B504" s="213"/>
      <c r="C504" s="211"/>
      <c r="D504" s="211"/>
      <c r="E504" s="214"/>
      <c r="F504" s="214"/>
      <c r="G504" s="214"/>
    </row>
    <row r="505" spans="1:7" x14ac:dyDescent="0.25">
      <c r="A505" s="235"/>
      <c r="B505" s="235"/>
      <c r="C505" s="235"/>
      <c r="D505" s="235"/>
      <c r="E505" s="235"/>
      <c r="F505" s="235"/>
      <c r="G505" s="235"/>
    </row>
    <row r="506" spans="1:7" x14ac:dyDescent="0.25">
      <c r="A506" s="211"/>
      <c r="B506" s="213"/>
      <c r="C506" s="211"/>
      <c r="D506" s="211"/>
      <c r="E506" s="214"/>
      <c r="F506" s="200"/>
      <c r="G506" s="200"/>
    </row>
    <row r="507" spans="1:7" x14ac:dyDescent="0.25">
      <c r="A507" s="211"/>
      <c r="B507" s="213"/>
      <c r="C507" s="211"/>
      <c r="D507" s="211"/>
      <c r="E507" s="214"/>
      <c r="F507" s="200"/>
      <c r="G507" s="200"/>
    </row>
    <row r="508" spans="1:7" x14ac:dyDescent="0.25">
      <c r="A508" s="211"/>
      <c r="B508" s="213"/>
      <c r="C508" s="211"/>
      <c r="D508" s="211"/>
      <c r="E508" s="214"/>
      <c r="F508" s="200"/>
      <c r="G508" s="200"/>
    </row>
    <row r="509" spans="1:7" x14ac:dyDescent="0.25">
      <c r="A509" s="211"/>
      <c r="B509" s="213"/>
      <c r="C509" s="211"/>
      <c r="D509" s="211"/>
      <c r="E509" s="214"/>
      <c r="F509" s="200"/>
      <c r="G509" s="200"/>
    </row>
    <row r="510" spans="1:7" x14ac:dyDescent="0.25">
      <c r="A510" s="211"/>
      <c r="B510" s="213"/>
      <c r="C510" s="211"/>
      <c r="D510" s="211"/>
      <c r="E510" s="214"/>
      <c r="F510" s="200"/>
      <c r="G510" s="200"/>
    </row>
    <row r="511" spans="1:7" x14ac:dyDescent="0.25">
      <c r="A511" s="211"/>
      <c r="B511" s="213"/>
      <c r="C511" s="211"/>
      <c r="D511" s="211"/>
      <c r="E511" s="214"/>
      <c r="F511" s="200"/>
      <c r="G511" s="200"/>
    </row>
    <row r="512" spans="1:7" x14ac:dyDescent="0.25">
      <c r="A512" s="211"/>
      <c r="B512" s="213"/>
      <c r="C512" s="211"/>
      <c r="D512" s="211"/>
      <c r="E512" s="214"/>
      <c r="F512" s="200"/>
      <c r="G512" s="200"/>
    </row>
    <row r="513" spans="1:7" x14ac:dyDescent="0.25">
      <c r="A513" s="211"/>
      <c r="B513" s="213"/>
      <c r="C513" s="211"/>
      <c r="D513" s="211"/>
      <c r="E513" s="214"/>
      <c r="F513" s="200"/>
      <c r="G513" s="200"/>
    </row>
    <row r="514" spans="1:7" x14ac:dyDescent="0.25">
      <c r="A514" s="211"/>
      <c r="B514" s="213"/>
      <c r="C514" s="211"/>
      <c r="D514" s="211"/>
      <c r="E514" s="214"/>
      <c r="F514" s="200"/>
      <c r="G514" s="200"/>
    </row>
    <row r="515" spans="1:7" x14ac:dyDescent="0.25">
      <c r="A515" s="211"/>
      <c r="B515" s="213"/>
      <c r="C515" s="211"/>
      <c r="D515" s="211"/>
      <c r="E515" s="214"/>
      <c r="F515" s="214"/>
      <c r="G515" s="214"/>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asic Document" ma:contentTypeID="0x010100C691E3BCBAB6754A83BC0956F9C841D2050000024DDB194A364F9F51E2BFBED3C198" ma:contentTypeVersion="86" ma:contentTypeDescription="" ma:contentTypeScope="" ma:versionID="6797d9d6af2910bbc2318c6f2f69a019">
  <xsd:schema xmlns:xsd="http://www.w3.org/2001/XMLSchema" xmlns:xs="http://www.w3.org/2001/XMLSchema" xmlns:p="http://schemas.microsoft.com/office/2006/metadata/properties" xmlns:ns2="cbdd14b6-2d0b-4028-be2d-5ab2f83b6856" xmlns:ns3="77f2df2d-0db9-4565-bc7a-00e15bf7859a" targetNamespace="http://schemas.microsoft.com/office/2006/metadata/properties" ma:root="true" ma:fieldsID="a1ae664e862e0692dfb1417160874a48" ns2:_="" ns3:_="">
    <xsd:import namespace="cbdd14b6-2d0b-4028-be2d-5ab2f83b6856"/>
    <xsd:import namespace="77f2df2d-0db9-4565-bc7a-00e15bf7859a"/>
    <xsd:element name="properties">
      <xsd:complexType>
        <xsd:sequence>
          <xsd:element name="documentManagement">
            <xsd:complexType>
              <xsd:all>
                <xsd:element ref="ns2:TaxCatchAll" minOccurs="0"/>
                <xsd:element ref="ns2:TaxCatchAllLabel" minOccurs="0"/>
                <xsd:element ref="ns3:SecurityClassification" minOccurs="0"/>
                <xsd:element ref="ns2:_dlc_DocId" minOccurs="0"/>
                <xsd:element ref="ns2:_dlc_DocIdUrl" minOccurs="0"/>
                <xsd:element ref="ns2:_dlc_DocIdPersistId" minOccurs="0"/>
                <xsd:element ref="ns2:TaxKeywordTaxHTField" minOccurs="0"/>
                <xsd:element ref="ns2:of8489f295b441f496ef5f7e7c00cb18"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dd14b6-2d0b-4028-be2d-5ab2f83b6856" elementFormDefault="qualified">
    <xsd:import namespace="http://schemas.microsoft.com/office/2006/documentManagement/types"/>
    <xsd:import namespace="http://schemas.microsoft.com/office/infopath/2007/PartnerControls"/>
    <xsd:element name="TaxCatchAll" ma:index="3" nillable="true" ma:displayName="Taxonomy Catch All Column" ma:description="" ma:hidden="true" ma:list="{385960d9-ae08-4642-9b43-6eca39f7d3c7}" ma:internalName="TaxCatchAll" ma:showField="CatchAllData" ma:web="cbdd14b6-2d0b-4028-be2d-5ab2f83b6856">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description="" ma:hidden="true" ma:list="{385960d9-ae08-4642-9b43-6eca39f7d3c7}" ma:internalName="TaxCatchAllLabel" ma:readOnly="true" ma:showField="CatchAllDataLabel" ma:web="cbdd14b6-2d0b-4028-be2d-5ab2f83b6856">
      <xsd:complexType>
        <xsd:complexContent>
          <xsd:extension base="dms:MultiChoiceLookup">
            <xsd:sequence>
              <xsd:element name="Value" type="dms:Lookup" maxOccurs="unbounded" minOccurs="0" nillable="true"/>
            </xsd:sequence>
          </xsd:extension>
        </xsd:complexContent>
      </xsd:complexType>
    </xsd:element>
    <xsd:element name="_dlc_DocId" ma:index="11" nillable="true" ma:displayName="Document ID Value" ma:description="The value of the document ID assigned to this item." ma:internalName="_dlc_DocId" ma:readOnly="false">
      <xsd:simpleType>
        <xsd:restriction base="dms:Text"/>
      </xsd:simpleType>
    </xsd:element>
    <xsd:element name="_dlc_DocIdUrl" ma:index="1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false">
      <xsd:simpleType>
        <xsd:restriction base="dms:Boolean"/>
      </xsd:simpleType>
    </xsd:element>
    <xsd:element name="TaxKeywordTaxHTField" ma:index="15" nillable="true" ma:taxonomy="true" ma:internalName="TaxKeywordTaxHTField" ma:taxonomyFieldName="TaxKeyword" ma:displayName="Enterprise Keywords" ma:readOnly="false" ma:fieldId="{23f27201-bee3-471e-b2e7-b64fd8b7ca38}" ma:taxonomyMulti="true" ma:sspId="be6bf02d-eca4-4334-b633-93ea7661cebd" ma:termSetId="00000000-0000-0000-0000-000000000000" ma:anchorId="00000000-0000-0000-0000-000000000000" ma:open="true" ma:isKeyword="true">
      <xsd:complexType>
        <xsd:sequence>
          <xsd:element ref="pc:Terms" minOccurs="0" maxOccurs="1"/>
        </xsd:sequence>
      </xsd:complexType>
    </xsd:element>
    <xsd:element name="of8489f295b441f496ef5f7e7c00cb18" ma:index="17" nillable="true" ma:taxonomy="true" ma:internalName="of8489f295b441f496ef5f7e7c00cb18" ma:taxonomyFieldName="DNBInformationCategory" ma:displayName="Information Category" ma:default="218;#Uklassifisert|53c3641f-e188-458b-ac4a-39fb9eb82013" ma:fieldId="{8f8489f2-95b4-41f4-96ef-5f7e7c00cb18}" ma:sspId="be6bf02d-eca4-4334-b633-93ea7661cebd" ma:termSetId="4dd16f0a-6625-4f81-a26d-17d7c416c41c" ma:anchorId="00000000-0000-0000-0000-000000000000" ma:open="false" ma:isKeyword="false">
      <xsd:complexType>
        <xsd:sequence>
          <xsd:element ref="pc:Terms" minOccurs="0" maxOccurs="1"/>
        </xsd:sequence>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6"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B14DF9CB1521944D939840D228727DA4" ma:contentTypeVersion="12" ma:contentTypeDescription="Create a new document." ma:contentTypeScope="" ma:versionID="906937f91abab581cee451bb2de7ee42">
  <xsd:schema xmlns:xsd="http://www.w3.org/2001/XMLSchema" xmlns:xs="http://www.w3.org/2001/XMLSchema" xmlns:p="http://schemas.microsoft.com/office/2006/metadata/properties" xmlns:ns2="5e33545d-c893-496d-ab8d-b475fce6bcf2" xmlns:ns3="685a1149-c90d-402e-b566-f8de0ddf3fa4" targetNamespace="http://schemas.microsoft.com/office/2006/metadata/properties" ma:root="true" ma:fieldsID="a09f19fc4efd505507a1d88825ae8ac7" ns2:_="" ns3:_="">
    <xsd:import namespace="5e33545d-c893-496d-ab8d-b475fce6bcf2"/>
    <xsd:import namespace="685a1149-c90d-402e-b566-f8de0ddf3f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3545d-c893-496d-ab8d-b475fce6bc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85a1149-c90d-402e-b566-f8de0ddf3f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97E15E-19A8-4091-BE2F-567D45DAAEDE}"/>
</file>

<file path=customXml/itemProps2.xml><?xml version="1.0" encoding="utf-8"?>
<ds:datastoreItem xmlns:ds="http://schemas.openxmlformats.org/officeDocument/2006/customXml" ds:itemID="{61810BFD-5BBC-4A07-B228-51F9E16C7667}"/>
</file>

<file path=customXml/itemProps3.xml><?xml version="1.0" encoding="utf-8"?>
<ds:datastoreItem xmlns:ds="http://schemas.openxmlformats.org/officeDocument/2006/customXml" ds:itemID="{973530A9-DEBD-4BB5-AD0F-7226967FAAF0}"/>
</file>

<file path=customXml/itemProps4.xml><?xml version="1.0" encoding="utf-8"?>
<ds:datastoreItem xmlns:ds="http://schemas.openxmlformats.org/officeDocument/2006/customXml" ds:itemID="{473808DC-9999-40D2-891E-AD2A4855F30A}"/>
</file>

<file path=customXml/itemProps5.xml><?xml version="1.0" encoding="utf-8"?>
<ds:datastoreItem xmlns:ds="http://schemas.openxmlformats.org/officeDocument/2006/customXml" ds:itemID="{9D3EF624-11ED-4B6A-8274-728DB4A648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vt:lpstr>
      <vt:lpstr>A. HTT General</vt:lpstr>
      <vt:lpstr>B1. HTT Mortgage Assets</vt:lpstr>
      <vt:lpstr>C. HTT Harmonised Glossary</vt:lpstr>
      <vt:lpstr>Disclaimer</vt:lpstr>
      <vt:lpstr>D.Nat Trans Templ</vt:lpstr>
      <vt:lpstr>E. Optional ECB-ECAIs data</vt:lpstr>
      <vt:lpstr>F1. Optional Sustainable M data</vt:lpstr>
      <vt:lpstr>Temp. Optional COVID 19 imp</vt:lpstr>
      <vt:lpstr>National_trans</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Bjørndal, Knut</cp:lastModifiedBy>
  <cp:lastPrinted>2016-05-20T08:25:54Z</cp:lastPrinted>
  <dcterms:created xsi:type="dcterms:W3CDTF">2016-04-21T08:07:20Z</dcterms:created>
  <dcterms:modified xsi:type="dcterms:W3CDTF">2021-10-19T16:23:31Z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41c0bc7-c6be-49cd-a7d8-05e4908a7b56_Enabled">
    <vt:lpwstr>true</vt:lpwstr>
  </property>
  <property fmtid="{D5CDD505-2E9C-101B-9397-08002B2CF9AE}" pid="3" name="MSIP_Label_b41c0bc7-c6be-49cd-a7d8-05e4908a7b56_SetDate">
    <vt:lpwstr>2020-12-21T10:40:43Z</vt:lpwstr>
  </property>
  <property fmtid="{D5CDD505-2E9C-101B-9397-08002B2CF9AE}" pid="4" name="MSIP_Label_b41c0bc7-c6be-49cd-a7d8-05e4908a7b56_Method">
    <vt:lpwstr>Privileged</vt:lpwstr>
  </property>
  <property fmtid="{D5CDD505-2E9C-101B-9397-08002B2CF9AE}" pid="5" name="MSIP_Label_b41c0bc7-c6be-49cd-a7d8-05e4908a7b56_Name">
    <vt:lpwstr>Internal</vt:lpwstr>
  </property>
  <property fmtid="{D5CDD505-2E9C-101B-9397-08002B2CF9AE}" pid="6" name="MSIP_Label_b41c0bc7-c6be-49cd-a7d8-05e4908a7b56_SiteId">
    <vt:lpwstr>4cbfea0a-b872-47f0-b51c-1c64953c3f0b</vt:lpwstr>
  </property>
  <property fmtid="{D5CDD505-2E9C-101B-9397-08002B2CF9AE}" pid="7" name="MSIP_Label_b41c0bc7-c6be-49cd-a7d8-05e4908a7b56_ActionId">
    <vt:lpwstr>a87bf2f4-4c95-4026-8a83-a425f49c48e2</vt:lpwstr>
  </property>
  <property fmtid="{D5CDD505-2E9C-101B-9397-08002B2CF9AE}" pid="8" name="MSIP_Label_b41c0bc7-c6be-49cd-a7d8-05e4908a7b56_ContentBits">
    <vt:lpwstr>0</vt:lpwstr>
  </property>
  <property fmtid="{D5CDD505-2E9C-101B-9397-08002B2CF9AE}" pid="9" name="ContentTypeId">
    <vt:lpwstr>0x010100B14DF9CB1521944D939840D228727DA4</vt:lpwstr>
  </property>
</Properties>
</file>